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dict4">[2]字典sheet!$E$1:$E$13</definedName>
    <definedName name="dict5">[2]字典sheet!$F$1:$F$2</definedName>
    <definedName name="dict11">[1]字典sheet!$L$1:$L$2</definedName>
    <definedName name="dict12">[1]字典sheet!$M$1:$M$2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<sst xmlns="http://schemas.openxmlformats.org/spreadsheetml/2006/main" count="227" uniqueCount="79">
  <si>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</si>
  <si>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</si>
  <si>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</si>
  <si>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</si>
  <si>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</si>
  <si>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</si>
  <si>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</si>
  <si>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</si>
  <si>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</si>
  <si>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</si>
  <si>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</si>
  <si>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</si>
  <si>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</si>
  <si>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</si>
  <si>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陈复珍</t>
  </si>
  <si>
    <t>朔州市</t>
  </si>
  <si>
    <t>朔城区</t>
  </si>
  <si>
    <t>下团堡乡</t>
  </si>
  <si>
    <t>仓房坪村</t>
  </si>
  <si>
    <t>陈进荣</t>
  </si>
  <si>
    <t>解福海</t>
  </si>
  <si>
    <t>吴  疆</t>
  </si>
  <si>
    <t>解艮西</t>
  </si>
  <si>
    <t>解计仁</t>
  </si>
  <si>
    <t>3.6*160+10.9*390</t>
  </si>
  <si>
    <t>3.6+10.9</t>
  </si>
  <si>
    <t>解  彦</t>
  </si>
  <si>
    <t>张的兴</t>
  </si>
  <si>
    <t>18334935344</t>
  </si>
  <si>
    <t>4*160+9*390</t>
  </si>
  <si>
    <t>4+9</t>
  </si>
  <si>
    <t>刘彦西</t>
  </si>
  <si>
    <t>18034975966</t>
  </si>
  <si>
    <t>陈世新</t>
  </si>
  <si>
    <t>郝秀梅</t>
  </si>
  <si>
    <t>13934993599</t>
  </si>
  <si>
    <t>解日鹏</t>
  </si>
  <si>
    <t>13934991259</t>
  </si>
  <si>
    <t>王汉林</t>
  </si>
  <si>
    <t>解  贵</t>
  </si>
  <si>
    <t>王汉青</t>
  </si>
  <si>
    <t>解满权</t>
  </si>
  <si>
    <t>吴德权</t>
  </si>
  <si>
    <t>张翠花</t>
  </si>
  <si>
    <t>15234969907</t>
  </si>
  <si>
    <t>赵彩云</t>
  </si>
  <si>
    <t>张换英</t>
  </si>
  <si>
    <t>陈玉兵</t>
  </si>
  <si>
    <t>罗月英</t>
  </si>
  <si>
    <t>18334935155</t>
  </si>
  <si>
    <t>陈玉壁</t>
  </si>
  <si>
    <t>15835661348</t>
  </si>
  <si>
    <t>张占世</t>
  </si>
  <si>
    <t>15340600682</t>
  </si>
  <si>
    <t>刘艮福</t>
  </si>
  <si>
    <t>马桂英</t>
  </si>
  <si>
    <t>13934944131</t>
  </si>
  <si>
    <t>吴德荣</t>
  </si>
  <si>
    <t>13934926847</t>
  </si>
  <si>
    <t>解艮珠</t>
  </si>
  <si>
    <t>陈  电</t>
  </si>
  <si>
    <t>18134995344</t>
  </si>
  <si>
    <t>4+3.6</t>
  </si>
  <si>
    <t>陈世岗</t>
  </si>
  <si>
    <t>男</t>
  </si>
  <si>
    <t>张秀英</t>
  </si>
  <si>
    <t>13103490658</t>
  </si>
  <si>
    <t>刘志瑞</t>
  </si>
  <si>
    <t>13133038926</t>
  </si>
  <si>
    <t>陈仝存</t>
  </si>
  <si>
    <t>15513340016</t>
  </si>
  <si>
    <t>陈  英</t>
  </si>
  <si>
    <t>张元女</t>
  </si>
  <si>
    <t>陈秘权</t>
  </si>
  <si>
    <t>15235065957</t>
  </si>
  <si>
    <t>刘  正</t>
  </si>
  <si>
    <t>解存喜</t>
  </si>
  <si>
    <t>13613494810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</si>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</sst>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1"/>
      <name val="宋体"/>
      <charset val="134"/>
      <scheme val="minor"/>
    </font>
    <font>
      <b/>
      <sz val="12"/>
      <name val="Frozen"/>
      <charset val="134"/>
    </font>
    <font>
      <b/>
      <sz val="12"/>
      <color theme="1"/>
      <name val="宋体"/>
      <charset val="134"/>
    </font>
    <font>
      <sz val="12"/>
      <color indexed="8"/>
      <name val="宋体"/>
      <charset val="134"/>
      <scheme val="minor"/>
    </font>
    <font>
      <b/>
      <sz val="12"/>
      <color rgb="FFFF0000"/>
      <name val="宋体"/>
      <charset val="134"/>
    </font>
    <font>
      <b/>
      <sz val="12"/>
      <color rgb="FF0070C0"/>
      <name val="宋体"/>
      <charset val="134"/>
    </font>
    <font>
      <b/>
      <sz val="12"/>
      <name val="宋体"/>
      <charset val="134"/>
    </font>
    <font>
      <sz val="12"/>
      <name val="宋体"/>
      <charset val="0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1"/>
      <name val="Arial"/>
      <charset val="0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5" applyNumberFormat="0" applyAlignment="0" applyProtection="0">
      <alignment vertical="center"/>
    </xf>
    <xf numFmtId="0" fontId="27" fillId="4" borderId="6" applyNumberFormat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5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3" fillId="0" borderId="0" xfId="5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49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D\Downloads\2024&#24180;&#19978;&#19968;&#36718;&#25919;&#31574;&#21040;&#26399;&#36864;&#32789;&#36824;&#29983;&#24577;&#26519;&#25242;&#32946;&#34917;&#21161;&#32440;&#3613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SD\Downloads\2024&#24180;&#32511;&#21270;&#21344;&#22320;&#34917;&#20607;&#36164;&#37329;&#65288;&#35199;&#23665;&#29983;&#24577;&#24314;&#35774;&#20107;&#21153;&#20013;&#24515;&#65289;_2024-202405170324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上一轮政策到期退耕还生态林抚育补助_2024"/>
      <sheetName val="字典sheet"/>
      <sheetName val="sheet2"/>
      <sheetName val="sheet3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4年绿化占地补偿资金（西山生态建设事务中心）_2024"/>
      <sheetName val="字典sheet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42"/>
  <sheetViews>
    <sheetView tabSelected="1" zoomScale="85" zoomScaleNormal="85" workbookViewId="0">
      <selection activeCell="C2" sqref="C$1:D$1048576"/>
    </sheetView>
  </sheetViews>
  <sheetFormatPr defaultColWidth="9" defaultRowHeight="13.5"/>
  <cols>
    <col min="1" max="1" width="11.6083333333333" style="1" customWidth="1"/>
    <col min="2" max="2" width="9.375" style="1" customWidth="1"/>
    <col min="3" max="3" width="11.375" style="1" customWidth="1"/>
    <col min="4" max="4" width="17.375" style="1" customWidth="1"/>
    <col min="5" max="5" width="11.75" style="1" customWidth="1"/>
    <col min="6" max="6" width="12.125" style="1" customWidth="1"/>
    <col min="7" max="7" width="13.125" style="1" customWidth="1"/>
    <col min="8" max="8" width="13.375" style="1" customWidth="1"/>
    <col min="9" max="9" width="13.625" style="1" customWidth="1"/>
    <col min="10" max="10" width="7.85833333333333" style="1" customWidth="1"/>
    <col min="11" max="11" width="18.5666666666667" style="1" customWidth="1"/>
    <col min="12" max="12" width="18.75" style="1" customWidth="1"/>
    <col min="13" max="13" width="17.5" style="1" customWidth="1"/>
    <col min="14" max="16384" width="9" style="1"/>
  </cols>
  <sheetData>
    <row r="1" s="1" customFormat="1" ht="15.75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="1" customFormat="1" ht="62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</row>
    <row r="3" s="2" customFormat="1" ht="20" customHeight="1" spans="1:16">
      <c r="A3" s="12" t="s">
        <v>14</v>
      </c>
      <c r="B3" s="13" t="e">
        <f ca="1">_xlfn.IFS(LEN(#REF!)=15,DATEDIF(TEXT("19"&amp;MID(#REF!,7,6),"0-00-00"),TODAY(),"y"),LEN(#REF!)=18,DATEDIF(TEXT(MID(#REF!,7,8),"0-00-00"),TODAY(),"y"),TRUE,"身份证错误")</f>
        <v>#REF!</v>
      </c>
      <c r="C3" s="13" t="e">
        <f>IF(OR(LEN(#REF!)=15,LEN(#REF!)=18),IF(MOD(MID(#REF!,15,3)*1,2),"男","女"),#N/A)</f>
        <v>#REF!</v>
      </c>
      <c r="D3" s="13">
        <v>13593471624</v>
      </c>
      <c r="E3" s="13" t="s">
        <v>15</v>
      </c>
      <c r="F3" s="13" t="s">
        <v>16</v>
      </c>
      <c r="G3" s="13" t="s">
        <v>17</v>
      </c>
      <c r="H3" s="13" t="s">
        <v>18</v>
      </c>
      <c r="I3" s="13">
        <v>160</v>
      </c>
      <c r="J3" s="15"/>
      <c r="K3" s="13"/>
      <c r="L3" s="13">
        <v>1.5</v>
      </c>
      <c r="M3" s="13">
        <f>L3*160</f>
        <v>240</v>
      </c>
      <c r="N3" s="22"/>
      <c r="O3" s="5"/>
      <c r="P3" s="22"/>
    </row>
    <row r="4" s="2" customFormat="1" ht="20" customHeight="1" spans="1:16">
      <c r="A4" s="12" t="s">
        <v>19</v>
      </c>
      <c r="B4" s="13" t="e">
        <f ca="1">_xlfn.IFS(LEN(#REF!)=15,DATEDIF(TEXT("19"&amp;MID(#REF!,7,6),"0-00-00"),TODAY(),"y"),LEN(#REF!)=18,DATEDIF(TEXT(MID(#REF!,7,8),"0-00-00"),TODAY(),"y"),TRUE,"身份证错误")</f>
        <v>#REF!</v>
      </c>
      <c r="C4" s="13" t="e">
        <f>IF(OR(LEN(#REF!)=15,LEN(#REF!)=18),IF(MOD(MID(#REF!,15,3)*1,2),"男","女"),#N/A)</f>
        <v>#REF!</v>
      </c>
      <c r="D4" s="12">
        <v>15235065489</v>
      </c>
      <c r="E4" s="13" t="s">
        <v>15</v>
      </c>
      <c r="F4" s="13" t="s">
        <v>16</v>
      </c>
      <c r="G4" s="13" t="s">
        <v>17</v>
      </c>
      <c r="H4" s="13" t="s">
        <v>18</v>
      </c>
      <c r="I4" s="13">
        <v>160</v>
      </c>
      <c r="J4" s="15"/>
      <c r="K4" s="13"/>
      <c r="L4" s="13">
        <v>6.2</v>
      </c>
      <c r="M4" s="13">
        <f t="shared" ref="M4:M31" si="0">L4*160</f>
        <v>992</v>
      </c>
      <c r="N4" s="22"/>
      <c r="O4" s="5"/>
      <c r="P4" s="22"/>
    </row>
    <row r="5" s="2" customFormat="1" ht="20" customHeight="1" spans="1:15">
      <c r="A5" s="12" t="s">
        <v>20</v>
      </c>
      <c r="B5" s="13" t="e">
        <f ca="1">_xlfn.IFS(LEN(#REF!)=15,DATEDIF(TEXT("19"&amp;MID(#REF!,7,6),"0-00-00"),TODAY(),"y"),LEN(#REF!)=18,DATEDIF(TEXT(MID(#REF!,7,8),"0-00-00"),TODAY(),"y"),TRUE,"身份证错误")</f>
        <v>#REF!</v>
      </c>
      <c r="C5" s="13" t="e">
        <f>IF(OR(LEN(#REF!)=15,LEN(#REF!)=18),IF(MOD(MID(#REF!,15,3)*1,2),"男","女"),#N/A)</f>
        <v>#REF!</v>
      </c>
      <c r="D5" s="12">
        <v>15534905584</v>
      </c>
      <c r="E5" s="13" t="s">
        <v>15</v>
      </c>
      <c r="F5" s="13" t="s">
        <v>16</v>
      </c>
      <c r="G5" s="13" t="s">
        <v>17</v>
      </c>
      <c r="H5" s="13" t="s">
        <v>18</v>
      </c>
      <c r="I5" s="13">
        <v>160</v>
      </c>
      <c r="J5" s="15"/>
      <c r="K5" s="13"/>
      <c r="L5" s="13">
        <v>2.4</v>
      </c>
      <c r="M5" s="13">
        <f t="shared" si="0"/>
        <v>384</v>
      </c>
      <c r="N5" s="5"/>
      <c r="O5" s="22"/>
    </row>
    <row r="6" s="2" customFormat="1" ht="20" customHeight="1" spans="1:15">
      <c r="A6" s="12" t="s">
        <v>21</v>
      </c>
      <c r="B6" s="13" t="e">
        <f ca="1">_xlfn.IFS(LEN(#REF!)=15,DATEDIF(TEXT("19"&amp;MID(#REF!,7,6),"0-00-00"),TODAY(),"y"),LEN(#REF!)=18,DATEDIF(TEXT(MID(#REF!,7,8),"0-00-00"),TODAY(),"y"),TRUE,"身份证错误")</f>
        <v>#REF!</v>
      </c>
      <c r="C6" s="13" t="e">
        <f>IF(OR(LEN(#REF!)=15,LEN(#REF!)=18),IF(MOD(MID(#REF!,15,3)*1,2),"男","女"),#N/A)</f>
        <v>#REF!</v>
      </c>
      <c r="D6" s="12">
        <v>13834404251</v>
      </c>
      <c r="E6" s="13" t="s">
        <v>15</v>
      </c>
      <c r="F6" s="13" t="s">
        <v>16</v>
      </c>
      <c r="G6" s="13" t="s">
        <v>17</v>
      </c>
      <c r="H6" s="13" t="s">
        <v>18</v>
      </c>
      <c r="I6" s="13">
        <v>160</v>
      </c>
      <c r="J6" s="15"/>
      <c r="K6" s="13"/>
      <c r="L6" s="13">
        <v>6.1</v>
      </c>
      <c r="M6" s="13">
        <f t="shared" si="0"/>
        <v>976</v>
      </c>
      <c r="N6" s="5"/>
      <c r="O6" s="22"/>
    </row>
    <row r="7" s="2" customFormat="1" ht="20" customHeight="1" spans="1:20">
      <c r="A7" s="12" t="s">
        <v>22</v>
      </c>
      <c r="B7" s="13" t="e">
        <f ca="1">_xlfn.IFS(LEN(#REF!)=15,DATEDIF(TEXT("19"&amp;MID(#REF!,7,6),"0-00-00"),TODAY(),"y"),LEN(#REF!)=18,DATEDIF(TEXT(MID(#REF!,7,8),"0-00-00"),TODAY(),"y"),TRUE,"身份证错误")</f>
        <v>#REF!</v>
      </c>
      <c r="C7" s="13" t="e">
        <f>IF(OR(LEN(#REF!)=15,LEN(#REF!)=18),IF(MOD(MID(#REF!,15,3)*1,2),"男","女"),#N/A)</f>
        <v>#REF!</v>
      </c>
      <c r="D7" s="12">
        <v>18534923480</v>
      </c>
      <c r="E7" s="13" t="s">
        <v>15</v>
      </c>
      <c r="F7" s="13" t="s">
        <v>16</v>
      </c>
      <c r="G7" s="13" t="s">
        <v>17</v>
      </c>
      <c r="H7" s="13" t="s">
        <v>18</v>
      </c>
      <c r="I7" s="13">
        <v>160</v>
      </c>
      <c r="J7" s="15"/>
      <c r="K7" s="13"/>
      <c r="L7" s="13">
        <v>1.7</v>
      </c>
      <c r="M7" s="13">
        <f t="shared" si="0"/>
        <v>272</v>
      </c>
      <c r="N7" s="5"/>
      <c r="O7" s="22"/>
      <c r="P7" s="5"/>
      <c r="R7" s="5"/>
      <c r="S7" s="22"/>
      <c r="T7" s="5"/>
    </row>
    <row r="8" s="2" customFormat="1" ht="20" customHeight="1" spans="1:20">
      <c r="A8" s="14" t="s">
        <v>23</v>
      </c>
      <c r="B8" s="13" t="e">
        <f ca="1">_xlfn.IFS(LEN(#REF!)=15,DATEDIF(TEXT("19"&amp;MID(#REF!,7,6),"0-00-00"),TODAY(),"y"),LEN(#REF!)=18,DATEDIF(TEXT(MID(#REF!,7,8),"0-00-00"),TODAY(),"y"),TRUE,"身份证错误")</f>
        <v>#REF!</v>
      </c>
      <c r="C8" s="13" t="e">
        <f>IF(OR(LEN(#REF!)=15,LEN(#REF!)=18),IF(MOD(MID(#REF!,15,3)*1,2),"男","女"),#N/A)</f>
        <v>#REF!</v>
      </c>
      <c r="D8" s="13">
        <v>13934980238</v>
      </c>
      <c r="E8" s="13" t="s">
        <v>15</v>
      </c>
      <c r="F8" s="13" t="s">
        <v>16</v>
      </c>
      <c r="G8" s="13" t="s">
        <v>17</v>
      </c>
      <c r="H8" s="13" t="s">
        <v>18</v>
      </c>
      <c r="I8" s="13">
        <v>160</v>
      </c>
      <c r="J8" s="15"/>
      <c r="K8" s="13" t="s">
        <v>24</v>
      </c>
      <c r="L8" s="13" t="s">
        <v>25</v>
      </c>
      <c r="M8" s="13">
        <v>4827</v>
      </c>
      <c r="N8" s="5"/>
      <c r="O8" s="22"/>
      <c r="P8" s="5"/>
      <c r="R8" s="5"/>
      <c r="S8" s="22"/>
      <c r="T8" s="5"/>
    </row>
    <row r="9" s="2" customFormat="1" ht="20" customHeight="1" spans="1:20">
      <c r="A9" s="12" t="s">
        <v>26</v>
      </c>
      <c r="B9" s="13" t="e">
        <f ca="1">_xlfn.IFS(LEN(#REF!)=15,DATEDIF(TEXT("19"&amp;MID(#REF!,7,6),"0-00-00"),TODAY(),"y"),LEN(#REF!)=18,DATEDIF(TEXT(MID(#REF!,7,8),"0-00-00"),TODAY(),"y"),TRUE,"身份证错误")</f>
        <v>#REF!</v>
      </c>
      <c r="C9" s="13" t="e">
        <f>IF(OR(LEN(#REF!)=15,LEN(#REF!)=18),IF(MOD(MID(#REF!,15,3)*1,2),"男","女"),#N/A)</f>
        <v>#REF!</v>
      </c>
      <c r="D9" s="13">
        <v>13934194430</v>
      </c>
      <c r="E9" s="13" t="s">
        <v>15</v>
      </c>
      <c r="F9" s="13" t="s">
        <v>16</v>
      </c>
      <c r="G9" s="13" t="s">
        <v>17</v>
      </c>
      <c r="H9" s="13" t="s">
        <v>18</v>
      </c>
      <c r="I9" s="13">
        <v>160</v>
      </c>
      <c r="J9" s="15"/>
      <c r="K9" s="13"/>
      <c r="L9" s="13">
        <v>2.4</v>
      </c>
      <c r="M9" s="13">
        <f t="shared" si="0"/>
        <v>384</v>
      </c>
      <c r="N9" s="5"/>
      <c r="O9" s="22"/>
      <c r="P9" s="5"/>
      <c r="R9" s="5"/>
      <c r="S9" s="22"/>
      <c r="T9" s="5"/>
    </row>
    <row r="10" s="2" customFormat="1" ht="20" customHeight="1" spans="1:20">
      <c r="A10" s="14" t="s">
        <v>27</v>
      </c>
      <c r="B10" s="13" t="e">
        <f ca="1">_xlfn.IFS(LEN(#REF!)=15,DATEDIF(TEXT("19"&amp;MID(#REF!,7,6),"0-00-00"),TODAY(),"y"),LEN(#REF!)=18,DATEDIF(TEXT(MID(#REF!,7,8),"0-00-00"),TODAY(),"y"),TRUE,"身份证错误")</f>
        <v>#REF!</v>
      </c>
      <c r="C10" s="13" t="e">
        <f>IF(OR(LEN(#REF!)=15,LEN(#REF!)=18),IF(MOD(MID(#REF!,15,3)*1,2),"男","女"),#N/A)</f>
        <v>#REF!</v>
      </c>
      <c r="D10" s="13" t="s">
        <v>28</v>
      </c>
      <c r="E10" s="13" t="s">
        <v>15</v>
      </c>
      <c r="F10" s="13" t="s">
        <v>16</v>
      </c>
      <c r="G10" s="13" t="s">
        <v>17</v>
      </c>
      <c r="H10" s="13" t="s">
        <v>18</v>
      </c>
      <c r="I10" s="13">
        <v>160</v>
      </c>
      <c r="J10" s="15"/>
      <c r="K10" s="13" t="s">
        <v>29</v>
      </c>
      <c r="L10" s="13" t="s">
        <v>30</v>
      </c>
      <c r="M10" s="13">
        <v>4150</v>
      </c>
      <c r="N10" s="5"/>
      <c r="O10" s="22"/>
      <c r="P10" s="5"/>
      <c r="R10" s="5"/>
      <c r="S10" s="22"/>
      <c r="T10" s="5"/>
    </row>
    <row r="11" s="2" customFormat="1" ht="20" customHeight="1" spans="1:20">
      <c r="A11" s="12" t="s">
        <v>31</v>
      </c>
      <c r="B11" s="13" t="e">
        <f ca="1">_xlfn.IFS(LEN(#REF!)=15,DATEDIF(TEXT("19"&amp;MID(#REF!,7,6),"0-00-00"),TODAY(),"y"),LEN(#REF!)=18,DATEDIF(TEXT(MID(#REF!,7,8),"0-00-00"),TODAY(),"y"),TRUE,"身份证错误")</f>
        <v>#REF!</v>
      </c>
      <c r="C11" s="13" t="e">
        <f>IF(OR(LEN(#REF!)=15,LEN(#REF!)=18),IF(MOD(MID(#REF!,15,3)*1,2),"男","女"),#N/A)</f>
        <v>#REF!</v>
      </c>
      <c r="D11" s="13" t="s">
        <v>32</v>
      </c>
      <c r="E11" s="13" t="s">
        <v>15</v>
      </c>
      <c r="F11" s="13" t="s">
        <v>16</v>
      </c>
      <c r="G11" s="13" t="s">
        <v>17</v>
      </c>
      <c r="H11" s="13" t="s">
        <v>18</v>
      </c>
      <c r="I11" s="13">
        <v>160</v>
      </c>
      <c r="J11" s="15"/>
      <c r="K11" s="13"/>
      <c r="L11" s="13">
        <v>13.8</v>
      </c>
      <c r="M11" s="13">
        <f t="shared" si="0"/>
        <v>2208</v>
      </c>
      <c r="N11" s="5"/>
      <c r="O11" s="22"/>
      <c r="P11" s="5"/>
      <c r="R11" s="5"/>
      <c r="S11" s="22"/>
      <c r="T11" s="5"/>
    </row>
    <row r="12" s="2" customFormat="1" ht="20" customHeight="1" spans="1:21">
      <c r="A12" s="12" t="s">
        <v>33</v>
      </c>
      <c r="B12" s="13" t="e">
        <f ca="1">_xlfn.IFS(LEN(#REF!)=15,DATEDIF(TEXT("19"&amp;MID(#REF!,7,6),"0-00-00"),TODAY(),"y"),LEN(#REF!)=18,DATEDIF(TEXT(MID(#REF!,7,8),"0-00-00"),TODAY(),"y"),TRUE,"身份证错误")</f>
        <v>#REF!</v>
      </c>
      <c r="C12" s="13" t="e">
        <f>IF(OR(LEN(#REF!)=15,LEN(#REF!)=18),IF(MOD(MID(#REF!,15,3)*1,2),"男","女"),#N/A)</f>
        <v>#REF!</v>
      </c>
      <c r="D12" s="13">
        <v>13633499522</v>
      </c>
      <c r="E12" s="13" t="s">
        <v>15</v>
      </c>
      <c r="F12" s="13" t="s">
        <v>16</v>
      </c>
      <c r="G12" s="13" t="s">
        <v>17</v>
      </c>
      <c r="H12" s="13" t="s">
        <v>18</v>
      </c>
      <c r="I12" s="13">
        <v>160</v>
      </c>
      <c r="J12" s="15"/>
      <c r="K12" s="13"/>
      <c r="L12" s="13">
        <v>5.6</v>
      </c>
      <c r="M12" s="13">
        <f t="shared" si="0"/>
        <v>896</v>
      </c>
      <c r="N12" s="22"/>
      <c r="O12" s="5"/>
      <c r="P12" s="22"/>
      <c r="Q12" s="5"/>
      <c r="S12" s="5"/>
      <c r="T12" s="22"/>
      <c r="U12" s="5"/>
    </row>
    <row r="13" s="3" customFormat="1" ht="20" customHeight="1" spans="1:21">
      <c r="A13" s="12" t="s">
        <v>34</v>
      </c>
      <c r="B13" s="12" t="e">
        <f ca="1">_xlfn.IFS(LEN(#REF!)=15,DATEDIF(TEXT("19"&amp;MID(#REF!,7,6),"0-00-00"),TODAY(),"y"),LEN(#REF!)=18,DATEDIF(TEXT(MID(#REF!,7,8),"0-00-00"),TODAY(),"y"),TRUE,"身份证错误")</f>
        <v>#REF!</v>
      </c>
      <c r="C13" s="15" t="e">
        <f>IF(OR(LEN(#REF!)=15,LEN(#REF!)=18),IF(MOD(MID(#REF!,15,3)*1,2),"男","女"),#N/A)</f>
        <v>#REF!</v>
      </c>
      <c r="D13" s="15" t="s">
        <v>35</v>
      </c>
      <c r="E13" s="13" t="s">
        <v>15</v>
      </c>
      <c r="F13" s="13" t="s">
        <v>16</v>
      </c>
      <c r="G13" s="13" t="s">
        <v>17</v>
      </c>
      <c r="H13" s="13" t="s">
        <v>18</v>
      </c>
      <c r="I13" s="13">
        <v>160</v>
      </c>
      <c r="J13" s="23"/>
      <c r="K13" s="13"/>
      <c r="L13" s="13">
        <v>5.6</v>
      </c>
      <c r="M13" s="13">
        <f t="shared" si="0"/>
        <v>896</v>
      </c>
      <c r="N13" s="6"/>
      <c r="O13" s="6"/>
      <c r="P13" s="22"/>
      <c r="Q13" s="6"/>
      <c r="S13" s="6"/>
      <c r="T13" s="22"/>
      <c r="U13" s="6"/>
    </row>
    <row r="14" s="2" customFormat="1" ht="20" customHeight="1" spans="1:21">
      <c r="A14" s="12" t="s">
        <v>36</v>
      </c>
      <c r="B14" s="12" t="e">
        <f ca="1">_xlfn.IFS(LEN(#REF!)=15,DATEDIF(TEXT("19"&amp;MID(#REF!,7,6),"0-00-00"),TODAY(),"y"),LEN(#REF!)=18,DATEDIF(TEXT(MID(#REF!,7,8),"0-00-00"),TODAY(),"y"),TRUE,"身份证错误")</f>
        <v>#REF!</v>
      </c>
      <c r="C14" s="15" t="e">
        <f>IF(OR(LEN(#REF!)=15,LEN(#REF!)=18),IF(MOD(MID(#REF!,15,3)*1,2),"男","女"),#N/A)</f>
        <v>#REF!</v>
      </c>
      <c r="D14" s="15" t="s">
        <v>37</v>
      </c>
      <c r="E14" s="13" t="s">
        <v>15</v>
      </c>
      <c r="F14" s="13" t="s">
        <v>16</v>
      </c>
      <c r="G14" s="13" t="s">
        <v>17</v>
      </c>
      <c r="H14" s="13" t="s">
        <v>18</v>
      </c>
      <c r="I14" s="13">
        <v>160</v>
      </c>
      <c r="J14" s="15"/>
      <c r="K14" s="13"/>
      <c r="L14" s="13">
        <v>3.5</v>
      </c>
      <c r="M14" s="13">
        <f t="shared" si="0"/>
        <v>560</v>
      </c>
      <c r="N14" s="24"/>
      <c r="O14" s="5"/>
      <c r="P14" s="22"/>
      <c r="Q14" s="5"/>
      <c r="S14" s="5"/>
      <c r="T14" s="22"/>
      <c r="U14" s="5"/>
    </row>
    <row r="15" s="2" customFormat="1" ht="20" customHeight="1" spans="1:21">
      <c r="A15" s="12" t="s">
        <v>38</v>
      </c>
      <c r="B15" s="12" t="e">
        <f ca="1">_xlfn.IFS(LEN(#REF!)=15,DATEDIF(TEXT("19"&amp;MID(#REF!,7,6),"0-00-00"),TODAY(),"y"),LEN(#REF!)=18,DATEDIF(TEXT(MID(#REF!,7,8),"0-00-00"),TODAY(),"y"),TRUE,"身份证错误")</f>
        <v>#REF!</v>
      </c>
      <c r="C15" s="15" t="e">
        <f>IF(OR(LEN(#REF!)=15,LEN(#REF!)=18),IF(MOD(MID(#REF!,15,3)*1,2),"男","女"),#N/A)</f>
        <v>#REF!</v>
      </c>
      <c r="D15" s="15">
        <v>13663692904</v>
      </c>
      <c r="E15" s="13" t="s">
        <v>15</v>
      </c>
      <c r="F15" s="13" t="s">
        <v>16</v>
      </c>
      <c r="G15" s="13" t="s">
        <v>17</v>
      </c>
      <c r="H15" s="13" t="s">
        <v>18</v>
      </c>
      <c r="I15" s="13">
        <v>160</v>
      </c>
      <c r="J15" s="15"/>
      <c r="K15" s="13"/>
      <c r="L15" s="13">
        <v>12.5</v>
      </c>
      <c r="M15" s="13">
        <f t="shared" si="0"/>
        <v>2000</v>
      </c>
      <c r="N15" s="22"/>
      <c r="O15" s="5"/>
      <c r="P15" s="22"/>
      <c r="Q15" s="5"/>
      <c r="S15" s="5"/>
      <c r="T15" s="22"/>
      <c r="U15" s="5"/>
    </row>
    <row r="16" s="2" customFormat="1" ht="20" customHeight="1" spans="1:21">
      <c r="A16" s="12" t="s">
        <v>39</v>
      </c>
      <c r="B16" s="12" t="e">
        <f ca="1">_xlfn.IFS(LEN(#REF!)=15,DATEDIF(TEXT("19"&amp;MID(#REF!,7,6),"0-00-00"),TODAY(),"y"),LEN(#REF!)=18,DATEDIF(TEXT(MID(#REF!,7,8),"0-00-00"),TODAY(),"y"),TRUE,"身份证错误")</f>
        <v>#REF!</v>
      </c>
      <c r="C16" s="15" t="e">
        <f>IF(OR(LEN(#REF!)=15,LEN(#REF!)=18),IF(MOD(MID(#REF!,15,3)*1,2),"男","女"),#N/A)</f>
        <v>#REF!</v>
      </c>
      <c r="D16" s="15">
        <v>13643491161</v>
      </c>
      <c r="E16" s="13" t="s">
        <v>15</v>
      </c>
      <c r="F16" s="13" t="s">
        <v>16</v>
      </c>
      <c r="G16" s="13" t="s">
        <v>17</v>
      </c>
      <c r="H16" s="13" t="s">
        <v>18</v>
      </c>
      <c r="I16" s="13">
        <v>160</v>
      </c>
      <c r="J16" s="15"/>
      <c r="K16" s="13"/>
      <c r="L16" s="13">
        <v>6.4</v>
      </c>
      <c r="M16" s="13">
        <f t="shared" si="0"/>
        <v>1024</v>
      </c>
      <c r="N16" s="24"/>
      <c r="O16" s="5"/>
      <c r="P16" s="22"/>
      <c r="Q16" s="5"/>
      <c r="S16" s="5"/>
      <c r="T16" s="22"/>
      <c r="U16" s="5"/>
    </row>
    <row r="17" s="2" customFormat="1" ht="20" customHeight="1" spans="1:21">
      <c r="A17" s="12" t="s">
        <v>40</v>
      </c>
      <c r="B17" s="12" t="e">
        <f ca="1">_xlfn.IFS(LEN(#REF!)=15,DATEDIF(TEXT("19"&amp;MID(#REF!,7,6),"0-00-00"),TODAY(),"y"),LEN(#REF!)=18,DATEDIF(TEXT(MID(#REF!,7,8),"0-00-00"),TODAY(),"y"),TRUE,"身份证错误")</f>
        <v>#REF!</v>
      </c>
      <c r="C17" s="15" t="e">
        <f>IF(OR(LEN(#REF!)=15,LEN(#REF!)=18),IF(MOD(MID(#REF!,15,3)*1,2),"男","女"),#N/A)</f>
        <v>#REF!</v>
      </c>
      <c r="D17" s="15">
        <v>18034975963</v>
      </c>
      <c r="E17" s="13" t="s">
        <v>15</v>
      </c>
      <c r="F17" s="13" t="s">
        <v>16</v>
      </c>
      <c r="G17" s="13" t="s">
        <v>17</v>
      </c>
      <c r="H17" s="13" t="s">
        <v>18</v>
      </c>
      <c r="I17" s="13">
        <v>160</v>
      </c>
      <c r="J17" s="15"/>
      <c r="K17" s="13"/>
      <c r="L17" s="13">
        <v>3</v>
      </c>
      <c r="M17" s="13">
        <f t="shared" si="0"/>
        <v>480</v>
      </c>
      <c r="N17" s="22"/>
      <c r="O17" s="5"/>
      <c r="P17" s="22"/>
      <c r="Q17" s="5"/>
      <c r="S17" s="5"/>
      <c r="T17" s="22"/>
      <c r="U17" s="5"/>
    </row>
    <row r="18" s="2" customFormat="1" ht="20" customHeight="1" spans="1:21">
      <c r="A18" s="12" t="s">
        <v>41</v>
      </c>
      <c r="B18" s="12" t="e">
        <f ca="1">_xlfn.IFS(LEN(#REF!)=15,DATEDIF(TEXT("19"&amp;MID(#REF!,7,6),"0-00-00"),TODAY(),"y"),LEN(#REF!)=18,DATEDIF(TEXT(MID(#REF!,7,8),"0-00-00"),TODAY(),"y"),TRUE,"身份证错误")</f>
        <v>#REF!</v>
      </c>
      <c r="C18" s="15" t="e">
        <f>IF(OR(LEN(#REF!)=15,LEN(#REF!)=18),IF(MOD(MID(#REF!,15,3)*1,2),"男","女"),#N/A)</f>
        <v>#REF!</v>
      </c>
      <c r="D18" s="15">
        <v>18636658698</v>
      </c>
      <c r="E18" s="13" t="s">
        <v>15</v>
      </c>
      <c r="F18" s="13" t="s">
        <v>16</v>
      </c>
      <c r="G18" s="13" t="s">
        <v>17</v>
      </c>
      <c r="H18" s="13" t="s">
        <v>18</v>
      </c>
      <c r="I18" s="13">
        <v>160</v>
      </c>
      <c r="J18" s="15"/>
      <c r="K18" s="13"/>
      <c r="L18" s="13">
        <v>6</v>
      </c>
      <c r="M18" s="13">
        <f t="shared" si="0"/>
        <v>960</v>
      </c>
      <c r="N18" s="24"/>
      <c r="O18" s="5"/>
      <c r="P18" s="22"/>
      <c r="Q18" s="5"/>
      <c r="S18" s="5"/>
      <c r="T18" s="22"/>
      <c r="U18" s="5"/>
    </row>
    <row r="19" s="2" customFormat="1" ht="20" customHeight="1" spans="1:21">
      <c r="A19" s="12" t="s">
        <v>42</v>
      </c>
      <c r="B19" s="12" t="e">
        <f ca="1">_xlfn.IFS(LEN(#REF!)=15,DATEDIF(TEXT("19"&amp;MID(#REF!,7,6),"0-00-00"),TODAY(),"y"),LEN(#REF!)=18,DATEDIF(TEXT(MID(#REF!,7,8),"0-00-00"),TODAY(),"y"),TRUE,"身份证错误")</f>
        <v>#REF!</v>
      </c>
      <c r="C19" s="15" t="e">
        <f>IF(OR(LEN(#REF!)=15,LEN(#REF!)=18),IF(MOD(MID(#REF!,15,3)*1,2),"男","女"),#N/A)</f>
        <v>#REF!</v>
      </c>
      <c r="D19" s="15">
        <v>15364910639</v>
      </c>
      <c r="E19" s="13" t="s">
        <v>15</v>
      </c>
      <c r="F19" s="13" t="s">
        <v>16</v>
      </c>
      <c r="G19" s="13" t="s">
        <v>17</v>
      </c>
      <c r="H19" s="13" t="s">
        <v>18</v>
      </c>
      <c r="I19" s="13">
        <v>160</v>
      </c>
      <c r="J19" s="15"/>
      <c r="K19" s="13"/>
      <c r="L19" s="13">
        <v>2.6</v>
      </c>
      <c r="M19" s="13">
        <f t="shared" si="0"/>
        <v>416</v>
      </c>
      <c r="N19" s="22"/>
      <c r="O19" s="5"/>
      <c r="P19" s="22"/>
      <c r="Q19" s="5"/>
      <c r="S19" s="5"/>
      <c r="T19" s="22"/>
      <c r="U19" s="5"/>
    </row>
    <row r="20" s="2" customFormat="1" ht="20" customHeight="1" spans="1:21">
      <c r="A20" s="12" t="s">
        <v>43</v>
      </c>
      <c r="B20" s="12" t="e">
        <f ca="1">_xlfn.IFS(LEN(#REF!)=15,DATEDIF(TEXT("19"&amp;MID(#REF!,7,6),"0-00-00"),TODAY(),"y"),LEN(#REF!)=18,DATEDIF(TEXT(MID(#REF!,7,8),"0-00-00"),TODAY(),"y"),TRUE,"身份证错误")</f>
        <v>#REF!</v>
      </c>
      <c r="C20" s="15" t="e">
        <f>IF(OR(LEN(#REF!)=15,LEN(#REF!)=18),IF(MOD(MID(#REF!,15,3)*1,2),"男","女"),#N/A)</f>
        <v>#REF!</v>
      </c>
      <c r="D20" s="15" t="s">
        <v>44</v>
      </c>
      <c r="E20" s="13" t="s">
        <v>15</v>
      </c>
      <c r="F20" s="13" t="s">
        <v>16</v>
      </c>
      <c r="G20" s="13" t="s">
        <v>17</v>
      </c>
      <c r="H20" s="13" t="s">
        <v>18</v>
      </c>
      <c r="I20" s="13">
        <v>160</v>
      </c>
      <c r="J20" s="15"/>
      <c r="K20" s="13"/>
      <c r="L20" s="13">
        <v>7.4</v>
      </c>
      <c r="M20" s="13">
        <f t="shared" si="0"/>
        <v>1184</v>
      </c>
      <c r="N20" s="22"/>
      <c r="O20" s="5"/>
      <c r="P20" s="22"/>
      <c r="Q20" s="5"/>
      <c r="S20" s="5"/>
      <c r="T20" s="22"/>
      <c r="U20" s="5"/>
    </row>
    <row r="21" s="2" customFormat="1" ht="20" customHeight="1" spans="1:21">
      <c r="A21" s="12" t="s">
        <v>45</v>
      </c>
      <c r="B21" s="12" t="e">
        <f ca="1">_xlfn.IFS(LEN(#REF!)=15,DATEDIF(TEXT("19"&amp;MID(#REF!,7,6),"0-00-00"),TODAY(),"y"),LEN(#REF!)=18,DATEDIF(TEXT(MID(#REF!,7,8),"0-00-00"),TODAY(),"y"),TRUE,"身份证错误")</f>
        <v>#REF!</v>
      </c>
      <c r="C21" s="15" t="e">
        <f>IF(OR(LEN(#REF!)=15,LEN(#REF!)=18),IF(MOD(MID(#REF!,15,3)*1,2),"男","女"),#N/A)</f>
        <v>#REF!</v>
      </c>
      <c r="D21" s="15">
        <v>15834307801</v>
      </c>
      <c r="E21" s="13" t="s">
        <v>15</v>
      </c>
      <c r="F21" s="13" t="s">
        <v>16</v>
      </c>
      <c r="G21" s="13" t="s">
        <v>17</v>
      </c>
      <c r="H21" s="13" t="s">
        <v>18</v>
      </c>
      <c r="I21" s="13">
        <v>160</v>
      </c>
      <c r="J21" s="15"/>
      <c r="K21" s="13"/>
      <c r="L21" s="13">
        <v>6.1</v>
      </c>
      <c r="M21" s="13">
        <f t="shared" si="0"/>
        <v>976</v>
      </c>
      <c r="N21" s="24"/>
      <c r="O21" s="5"/>
      <c r="P21" s="22"/>
      <c r="Q21" s="5"/>
      <c r="S21" s="5"/>
      <c r="T21" s="22"/>
      <c r="U21" s="5"/>
    </row>
    <row r="22" s="2" customFormat="1" ht="20" customHeight="1" spans="1:21">
      <c r="A22" s="12" t="s">
        <v>46</v>
      </c>
      <c r="B22" s="12" t="e">
        <f ca="1">_xlfn.IFS(LEN(#REF!)=15,DATEDIF(TEXT("19"&amp;MID(#REF!,7,6),"0-00-00"),TODAY(),"y"),LEN(#REF!)=18,DATEDIF(TEXT(MID(#REF!,7,8),"0-00-00"),TODAY(),"y"),TRUE,"身份证错误")</f>
        <v>#REF!</v>
      </c>
      <c r="C22" s="15" t="e">
        <f>IF(OR(LEN(#REF!)=15,LEN(#REF!)=18),IF(MOD(MID(#REF!,15,3)*1,2),"男","女"),#N/A)</f>
        <v>#REF!</v>
      </c>
      <c r="D22" s="15">
        <v>13934992441</v>
      </c>
      <c r="E22" s="13" t="s">
        <v>15</v>
      </c>
      <c r="F22" s="13" t="s">
        <v>16</v>
      </c>
      <c r="G22" s="13" t="s">
        <v>17</v>
      </c>
      <c r="H22" s="13" t="s">
        <v>18</v>
      </c>
      <c r="I22" s="13">
        <v>160</v>
      </c>
      <c r="J22" s="15"/>
      <c r="K22" s="13"/>
      <c r="L22" s="13">
        <v>5</v>
      </c>
      <c r="M22" s="13">
        <f t="shared" si="0"/>
        <v>800</v>
      </c>
      <c r="N22" s="24"/>
      <c r="O22" s="25"/>
      <c r="P22" s="22"/>
      <c r="Q22" s="5"/>
      <c r="S22" s="25"/>
      <c r="T22" s="22"/>
      <c r="U22" s="5"/>
    </row>
    <row r="23" s="2" customFormat="1" ht="20" customHeight="1" spans="1:21">
      <c r="A23" s="12" t="s">
        <v>47</v>
      </c>
      <c r="B23" s="12" t="e">
        <f ca="1">_xlfn.IFS(LEN(#REF!)=15,DATEDIF(TEXT("19"&amp;MID(#REF!,7,6),"0-00-00"),TODAY(),"y"),LEN(#REF!)=18,DATEDIF(TEXT(MID(#REF!,7,8),"0-00-00"),TODAY(),"y"),TRUE,"身份证错误")</f>
        <v>#REF!</v>
      </c>
      <c r="C23" s="15" t="e">
        <f>IF(OR(LEN(#REF!)=15,LEN(#REF!)=18),IF(MOD(MID(#REF!,15,3)*1,2),"男","女"),#N/A)</f>
        <v>#REF!</v>
      </c>
      <c r="D23" s="15">
        <v>13834197021</v>
      </c>
      <c r="E23" s="13" t="s">
        <v>15</v>
      </c>
      <c r="F23" s="13" t="s">
        <v>16</v>
      </c>
      <c r="G23" s="13" t="s">
        <v>17</v>
      </c>
      <c r="H23" s="13" t="s">
        <v>18</v>
      </c>
      <c r="I23" s="13">
        <v>160</v>
      </c>
      <c r="J23" s="15"/>
      <c r="K23" s="13"/>
      <c r="L23" s="13">
        <v>3.5</v>
      </c>
      <c r="M23" s="13">
        <f t="shared" si="0"/>
        <v>560</v>
      </c>
      <c r="N23" s="24"/>
      <c r="O23" s="25"/>
      <c r="P23" s="22"/>
      <c r="Q23" s="5"/>
      <c r="S23" s="25"/>
      <c r="T23" s="22"/>
      <c r="U23" s="5"/>
    </row>
    <row r="24" s="2" customFormat="1" ht="20" customHeight="1" spans="1:21">
      <c r="A24" s="12" t="s">
        <v>48</v>
      </c>
      <c r="B24" s="12" t="e">
        <f ca="1">_xlfn.IFS(LEN(#REF!)=15,DATEDIF(TEXT("19"&amp;MID(#REF!,7,6),"0-00-00"),TODAY(),"y"),LEN(#REF!)=18,DATEDIF(TEXT(MID(#REF!,7,8),"0-00-00"),TODAY(),"y"),TRUE,"身份证错误")</f>
        <v>#REF!</v>
      </c>
      <c r="C24" s="15" t="e">
        <f>IF(OR(LEN(#REF!)=15,LEN(#REF!)=18),IF(MOD(MID(#REF!,15,3)*1,2),"男","女"),#N/A)</f>
        <v>#REF!</v>
      </c>
      <c r="D24" s="15" t="s">
        <v>49</v>
      </c>
      <c r="E24" s="13" t="s">
        <v>15</v>
      </c>
      <c r="F24" s="13" t="s">
        <v>16</v>
      </c>
      <c r="G24" s="13" t="s">
        <v>17</v>
      </c>
      <c r="H24" s="13" t="s">
        <v>18</v>
      </c>
      <c r="I24" s="13">
        <v>160</v>
      </c>
      <c r="J24" s="15"/>
      <c r="K24" s="13"/>
      <c r="L24" s="13">
        <v>6</v>
      </c>
      <c r="M24" s="13">
        <f t="shared" si="0"/>
        <v>960</v>
      </c>
      <c r="N24" s="22"/>
      <c r="O24" s="25"/>
      <c r="P24" s="22"/>
      <c r="Q24" s="5"/>
      <c r="S24" s="25"/>
      <c r="T24" s="22"/>
      <c r="U24" s="5"/>
    </row>
    <row r="25" s="2" customFormat="1" ht="20" customHeight="1" spans="1:21">
      <c r="A25" s="12" t="s">
        <v>50</v>
      </c>
      <c r="B25" s="12" t="e">
        <f ca="1">_xlfn.IFS(LEN(#REF!)=15,DATEDIF(TEXT("19"&amp;MID(#REF!,7,6),"0-00-00"),TODAY(),"y"),LEN(#REF!)=18,DATEDIF(TEXT(MID(#REF!,7,8),"0-00-00"),TODAY(),"y"),TRUE,"身份证错误")</f>
        <v>#REF!</v>
      </c>
      <c r="C25" s="15" t="e">
        <f>IF(OR(LEN(#REF!)=15,LEN(#REF!)=18),IF(MOD(MID(#REF!,15,3)*1,2),"男","女"),#N/A)</f>
        <v>#REF!</v>
      </c>
      <c r="D25" s="15" t="s">
        <v>51</v>
      </c>
      <c r="E25" s="13" t="s">
        <v>15</v>
      </c>
      <c r="F25" s="13" t="s">
        <v>16</v>
      </c>
      <c r="G25" s="13" t="s">
        <v>17</v>
      </c>
      <c r="H25" s="13" t="s">
        <v>18</v>
      </c>
      <c r="I25" s="13">
        <v>160</v>
      </c>
      <c r="J25" s="15"/>
      <c r="K25" s="13"/>
      <c r="L25" s="13">
        <v>5.1</v>
      </c>
      <c r="M25" s="13">
        <f t="shared" si="0"/>
        <v>816</v>
      </c>
      <c r="N25" s="24"/>
      <c r="O25" s="25"/>
      <c r="P25" s="22"/>
      <c r="Q25" s="5"/>
      <c r="S25" s="25"/>
      <c r="T25" s="22"/>
      <c r="U25" s="5"/>
    </row>
    <row r="26" s="2" customFormat="1" ht="20" customHeight="1" spans="1:21">
      <c r="A26" s="12" t="s">
        <v>52</v>
      </c>
      <c r="B26" s="12" t="e">
        <f ca="1">_xlfn.IFS(LEN(#REF!)=15,DATEDIF(TEXT("19"&amp;MID(#REF!,7,6),"0-00-00"),TODAY(),"y"),LEN(#REF!)=18,DATEDIF(TEXT(MID(#REF!,7,8),"0-00-00"),TODAY(),"y"),TRUE,"身份证错误")</f>
        <v>#REF!</v>
      </c>
      <c r="C26" s="15" t="e">
        <f>IF(OR(LEN(#REF!)=15,LEN(#REF!)=18),IF(MOD(MID(#REF!,15,3)*1,2),"男","女"),#N/A)</f>
        <v>#REF!</v>
      </c>
      <c r="D26" s="13" t="s">
        <v>53</v>
      </c>
      <c r="E26" s="13" t="s">
        <v>15</v>
      </c>
      <c r="F26" s="13" t="s">
        <v>16</v>
      </c>
      <c r="G26" s="13" t="s">
        <v>17</v>
      </c>
      <c r="H26" s="13" t="s">
        <v>18</v>
      </c>
      <c r="I26" s="13">
        <v>160</v>
      </c>
      <c r="J26" s="15"/>
      <c r="K26" s="13"/>
      <c r="L26" s="13">
        <v>6</v>
      </c>
      <c r="M26" s="13">
        <f t="shared" si="0"/>
        <v>960</v>
      </c>
      <c r="N26" s="22"/>
      <c r="O26" s="25"/>
      <c r="P26" s="22"/>
      <c r="Q26" s="5"/>
      <c r="S26" s="25"/>
      <c r="T26" s="22"/>
      <c r="U26" s="5"/>
    </row>
    <row r="27" s="2" customFormat="1" ht="20" customHeight="1" spans="1:21">
      <c r="A27" s="12" t="s">
        <v>54</v>
      </c>
      <c r="B27" s="12" t="e">
        <f ca="1">_xlfn.IFS(LEN(#REF!)=15,DATEDIF(TEXT("19"&amp;MID(#REF!,7,6),"0-00-00"),TODAY(),"y"),LEN(#REF!)=18,DATEDIF(TEXT(MID(#REF!,7,8),"0-00-00"),TODAY(),"y"),TRUE,"身份证错误")</f>
        <v>#REF!</v>
      </c>
      <c r="C27" s="15" t="e">
        <f>IF(OR(LEN(#REF!)=15,LEN(#REF!)=18),IF(MOD(MID(#REF!,15,3)*1,2),"男","女"),#N/A)</f>
        <v>#REF!</v>
      </c>
      <c r="D27" s="13">
        <v>13934424740</v>
      </c>
      <c r="E27" s="13" t="s">
        <v>15</v>
      </c>
      <c r="F27" s="13" t="s">
        <v>16</v>
      </c>
      <c r="G27" s="13" t="s">
        <v>17</v>
      </c>
      <c r="H27" s="13" t="s">
        <v>18</v>
      </c>
      <c r="I27" s="13">
        <v>160</v>
      </c>
      <c r="J27" s="15"/>
      <c r="K27" s="13"/>
      <c r="L27" s="13">
        <v>1.1</v>
      </c>
      <c r="M27" s="13">
        <f t="shared" si="0"/>
        <v>176</v>
      </c>
      <c r="N27" s="24"/>
      <c r="O27" s="25"/>
      <c r="P27" s="22"/>
      <c r="Q27" s="5"/>
      <c r="S27" s="25"/>
      <c r="T27" s="22"/>
      <c r="U27" s="5"/>
    </row>
    <row r="28" s="2" customFormat="1" ht="20" customHeight="1" spans="1:21">
      <c r="A28" s="12" t="s">
        <v>55</v>
      </c>
      <c r="B28" s="13" t="e">
        <f ca="1">_xlfn.IFS(LEN(#REF!)=15,DATEDIF(TEXT("19"&amp;MID(#REF!,7,6),"0-00-00"),TODAY(),"y"),LEN(#REF!)=18,DATEDIF(TEXT(MID(#REF!,7,8),"0-00-00"),TODAY(),"y"),TRUE,"身份证错误")</f>
        <v>#REF!</v>
      </c>
      <c r="C28" s="13" t="e">
        <f>IF(OR(LEN(#REF!)=15,LEN(#REF!)=18),IF(MOD(MID(#REF!,15,3)*1,2),"男","女"),#N/A)</f>
        <v>#REF!</v>
      </c>
      <c r="D28" s="13" t="s">
        <v>56</v>
      </c>
      <c r="E28" s="13" t="s">
        <v>15</v>
      </c>
      <c r="F28" s="13" t="s">
        <v>16</v>
      </c>
      <c r="G28" s="13" t="s">
        <v>17</v>
      </c>
      <c r="H28" s="13" t="s">
        <v>18</v>
      </c>
      <c r="I28" s="13">
        <v>160</v>
      </c>
      <c r="J28" s="15"/>
      <c r="K28" s="13"/>
      <c r="L28" s="13">
        <v>2.4</v>
      </c>
      <c r="M28" s="13">
        <f t="shared" si="0"/>
        <v>384</v>
      </c>
      <c r="N28" s="24"/>
      <c r="O28" s="25"/>
      <c r="P28" s="22"/>
      <c r="Q28" s="5"/>
      <c r="S28" s="25"/>
      <c r="T28" s="22"/>
      <c r="U28" s="5"/>
    </row>
    <row r="29" s="2" customFormat="1" ht="20" customHeight="1" spans="1:21">
      <c r="A29" s="12" t="s">
        <v>57</v>
      </c>
      <c r="B29" s="13" t="e">
        <f ca="1">_xlfn.IFS(LEN(#REF!)=15,DATEDIF(TEXT("19"&amp;MID(#REF!,7,6),"0-00-00"),TODAY(),"y"),LEN(#REF!)=18,DATEDIF(TEXT(MID(#REF!,7,8),"0-00-00"),TODAY(),"y"),TRUE,"身份证错误")</f>
        <v>#REF!</v>
      </c>
      <c r="C29" s="15" t="e">
        <f>IF(OR(LEN(#REF!)=15,LEN(#REF!)=18),IF(MOD(MID(#REF!,15,3)*1,2),"男","女"),#N/A)</f>
        <v>#REF!</v>
      </c>
      <c r="D29" s="13" t="s">
        <v>58</v>
      </c>
      <c r="E29" s="13" t="s">
        <v>15</v>
      </c>
      <c r="F29" s="13" t="s">
        <v>16</v>
      </c>
      <c r="G29" s="13" t="s">
        <v>17</v>
      </c>
      <c r="H29" s="13" t="s">
        <v>18</v>
      </c>
      <c r="I29" s="13">
        <v>160</v>
      </c>
      <c r="J29" s="15"/>
      <c r="K29" s="13"/>
      <c r="L29" s="13">
        <v>4.3</v>
      </c>
      <c r="M29" s="13">
        <f t="shared" si="0"/>
        <v>688</v>
      </c>
      <c r="N29" s="22"/>
      <c r="O29" s="25"/>
      <c r="P29" s="22"/>
      <c r="Q29" s="5"/>
      <c r="S29" s="25"/>
      <c r="T29" s="22"/>
      <c r="U29" s="5"/>
    </row>
    <row r="30" s="2" customFormat="1" ht="20" customHeight="1" spans="1:21">
      <c r="A30" s="12" t="s">
        <v>59</v>
      </c>
      <c r="B30" s="13" t="e">
        <f ca="1">_xlfn.IFS(LEN(#REF!)=15,DATEDIF(TEXT("19"&amp;MID(#REF!,7,6),"0-00-00"),TODAY(),"y"),LEN(#REF!)=18,DATEDIF(TEXT(MID(#REF!,7,8),"0-00-00"),TODAY(),"y"),TRUE,"身份证错误")</f>
        <v>#REF!</v>
      </c>
      <c r="C30" s="15" t="e">
        <f>IF(OR(LEN(#REF!)=15,LEN(#REF!)=18),IF(MOD(MID(#REF!,15,3)*1,2),"男","女"),#N/A)</f>
        <v>#REF!</v>
      </c>
      <c r="D30" s="13">
        <v>13133119858</v>
      </c>
      <c r="E30" s="13" t="s">
        <v>15</v>
      </c>
      <c r="F30" s="13" t="s">
        <v>16</v>
      </c>
      <c r="G30" s="13" t="s">
        <v>17</v>
      </c>
      <c r="H30" s="13" t="s">
        <v>18</v>
      </c>
      <c r="I30" s="13">
        <v>160</v>
      </c>
      <c r="J30" s="15"/>
      <c r="K30" s="13"/>
      <c r="L30" s="13">
        <v>4</v>
      </c>
      <c r="M30" s="13">
        <f t="shared" si="0"/>
        <v>640</v>
      </c>
      <c r="N30" s="22"/>
      <c r="O30" s="25"/>
      <c r="P30" s="22"/>
      <c r="Q30" s="5"/>
      <c r="S30" s="25"/>
      <c r="T30" s="22"/>
      <c r="U30" s="5"/>
    </row>
    <row r="31" s="2" customFormat="1" ht="20" customHeight="1" spans="1:21">
      <c r="A31" s="16" t="s">
        <v>60</v>
      </c>
      <c r="B31" s="13" t="e">
        <f ca="1">_xlfn.IFS(LEN(#REF!)=15,DATEDIF(TEXT("19"&amp;MID(#REF!,7,6),"0-00-00"),TODAY(),"y"),LEN(#REF!)=18,DATEDIF(TEXT(MID(#REF!,7,8),"0-00-00"),TODAY(),"y"),TRUE,"身份证错误")</f>
        <v>#REF!</v>
      </c>
      <c r="C31" s="15" t="e">
        <f>IF(OR(LEN(#REF!)=15,LEN(#REF!)=18),IF(MOD(MID(#REF!,15,3)*1,2),"男","女"),#N/A)</f>
        <v>#REF!</v>
      </c>
      <c r="D31" s="15" t="s">
        <v>61</v>
      </c>
      <c r="E31" s="13" t="s">
        <v>15</v>
      </c>
      <c r="F31" s="13" t="s">
        <v>16</v>
      </c>
      <c r="G31" s="13" t="s">
        <v>17</v>
      </c>
      <c r="H31" s="13" t="s">
        <v>18</v>
      </c>
      <c r="I31" s="13">
        <v>160</v>
      </c>
      <c r="J31" s="15"/>
      <c r="K31" s="13"/>
      <c r="L31" s="13" t="s">
        <v>62</v>
      </c>
      <c r="M31" s="13">
        <f>7.6*160</f>
        <v>1216</v>
      </c>
      <c r="N31" s="22"/>
      <c r="O31" s="25"/>
      <c r="P31" s="22"/>
      <c r="Q31" s="5"/>
      <c r="S31" s="25"/>
      <c r="T31" s="22"/>
      <c r="U31" s="5"/>
    </row>
    <row r="32" s="2" customFormat="1" ht="20" customHeight="1" spans="1:21">
      <c r="A32" s="17" t="s">
        <v>63</v>
      </c>
      <c r="B32" s="13" t="e">
        <f ca="1">_xlfn.IFS(LEN(#REF!)=15,DATEDIF(TEXT("19"&amp;MID(#REF!,7,6),"0-00-00"),TODAY(),"y"),LEN(#REF!)=18,DATEDIF(TEXT(MID(#REF!,7,8),"0-00-00"),TODAY(),"y"),TRUE,"身份证错误")</f>
        <v>#REF!</v>
      </c>
      <c r="C32" s="15" t="s">
        <v>64</v>
      </c>
      <c r="D32" s="15">
        <v>13152939099</v>
      </c>
      <c r="E32" s="13" t="s">
        <v>15</v>
      </c>
      <c r="F32" s="13" t="s">
        <v>16</v>
      </c>
      <c r="G32" s="13" t="s">
        <v>17</v>
      </c>
      <c r="H32" s="13" t="s">
        <v>18</v>
      </c>
      <c r="I32" s="13">
        <v>390</v>
      </c>
      <c r="J32" s="13"/>
      <c r="K32" s="13"/>
      <c r="L32" s="13">
        <v>3.3</v>
      </c>
      <c r="M32" s="13">
        <f>L32*390</f>
        <v>1287</v>
      </c>
      <c r="N32" s="22"/>
      <c r="O32" s="25"/>
      <c r="P32" s="22"/>
      <c r="Q32" s="5"/>
      <c r="S32" s="25"/>
      <c r="T32" s="22"/>
      <c r="U32" s="5"/>
    </row>
    <row r="33" s="2" customFormat="1" ht="20" customHeight="1" spans="1:21">
      <c r="A33" s="12" t="s">
        <v>65</v>
      </c>
      <c r="B33" s="12" t="e">
        <f ca="1">_xlfn.IFS(LEN(#REF!)=15,DATEDIF(TEXT("19"&amp;MID(#REF!,7,6),"0-00-00"),TODAY(),"y"),LEN(#REF!)=18,DATEDIF(TEXT(MID(#REF!,7,8),"0-00-00"),TODAY(),"y"),TRUE,"身份证错误")</f>
        <v>#REF!</v>
      </c>
      <c r="C33" s="15" t="e">
        <f>IF(OR(LEN(#REF!)=15,LEN(#REF!)=18),IF(MOD(MID(#REF!,15,3)*1,2),"男","女"),#N/A)</f>
        <v>#REF!</v>
      </c>
      <c r="D33" s="15" t="s">
        <v>66</v>
      </c>
      <c r="E33" s="13" t="s">
        <v>15</v>
      </c>
      <c r="F33" s="13" t="s">
        <v>16</v>
      </c>
      <c r="G33" s="13" t="s">
        <v>17</v>
      </c>
      <c r="H33" s="13" t="s">
        <v>18</v>
      </c>
      <c r="I33" s="13">
        <v>390</v>
      </c>
      <c r="J33" s="13"/>
      <c r="K33" s="13"/>
      <c r="L33" s="13">
        <v>6.6</v>
      </c>
      <c r="M33" s="13">
        <f>L33*390</f>
        <v>2574</v>
      </c>
      <c r="N33" s="22"/>
      <c r="O33" s="25"/>
      <c r="P33" s="22"/>
      <c r="Q33" s="5"/>
      <c r="S33" s="25"/>
      <c r="T33" s="22"/>
      <c r="U33" s="5"/>
    </row>
    <row r="34" s="2" customFormat="1" ht="20" customHeight="1" spans="1:21">
      <c r="A34" s="12" t="s">
        <v>67</v>
      </c>
      <c r="B34" s="12" t="e">
        <f ca="1">_xlfn.IFS(LEN(#REF!)=15,DATEDIF(TEXT("19"&amp;MID(#REF!,7,6),"0-00-00"),TODAY(),"y"),LEN(#REF!)=18,DATEDIF(TEXT(MID(#REF!,7,8),"0-00-00"),TODAY(),"y"),TRUE,"身份证错误")</f>
        <v>#REF!</v>
      </c>
      <c r="C34" s="15" t="e">
        <f>IF(OR(LEN(#REF!)=15,LEN(#REF!)=18),IF(MOD(MID(#REF!,15,3)*1,2),"男","女"),#N/A)</f>
        <v>#REF!</v>
      </c>
      <c r="D34" s="15" t="s">
        <v>68</v>
      </c>
      <c r="E34" s="13" t="s">
        <v>15</v>
      </c>
      <c r="F34" s="13" t="s">
        <v>16</v>
      </c>
      <c r="G34" s="13" t="s">
        <v>17</v>
      </c>
      <c r="H34" s="13" t="s">
        <v>18</v>
      </c>
      <c r="I34" s="13">
        <v>390</v>
      </c>
      <c r="J34" s="13"/>
      <c r="K34" s="13"/>
      <c r="L34" s="13">
        <v>2.8</v>
      </c>
      <c r="M34" s="13">
        <f>L34*390</f>
        <v>1092</v>
      </c>
      <c r="N34" s="24"/>
      <c r="O34" s="25"/>
      <c r="P34" s="22"/>
      <c r="Q34" s="5"/>
      <c r="S34" s="25"/>
      <c r="T34" s="22"/>
      <c r="U34" s="5"/>
    </row>
    <row r="35" s="2" customFormat="1" ht="20" customHeight="1" spans="1:21">
      <c r="A35" s="12" t="s">
        <v>69</v>
      </c>
      <c r="B35" s="12" t="e">
        <f ca="1">_xlfn.IFS(LEN(#REF!)=15,DATEDIF(TEXT("19"&amp;MID(#REF!,7,6),"0-00-00"),TODAY(),"y"),LEN(#REF!)=18,DATEDIF(TEXT(MID(#REF!,7,8),"0-00-00"),TODAY(),"y"),TRUE,"身份证错误")</f>
        <v>#REF!</v>
      </c>
      <c r="C35" s="15" t="e">
        <f>IF(OR(LEN(#REF!)=15,LEN(#REF!)=18),IF(MOD(MID(#REF!,15,3)*1,2),"男","女"),#N/A)</f>
        <v>#REF!</v>
      </c>
      <c r="D35" s="15" t="s">
        <v>70</v>
      </c>
      <c r="E35" s="13" t="s">
        <v>15</v>
      </c>
      <c r="F35" s="13" t="s">
        <v>16</v>
      </c>
      <c r="G35" s="13" t="s">
        <v>17</v>
      </c>
      <c r="H35" s="13" t="s">
        <v>18</v>
      </c>
      <c r="I35" s="13">
        <v>390</v>
      </c>
      <c r="J35" s="13"/>
      <c r="K35" s="13"/>
      <c r="L35" s="13">
        <v>6.8</v>
      </c>
      <c r="M35" s="13">
        <f>L35*390</f>
        <v>2652</v>
      </c>
      <c r="N35" s="22"/>
      <c r="O35" s="25"/>
      <c r="P35" s="22"/>
      <c r="Q35" s="5"/>
      <c r="S35" s="25"/>
      <c r="T35" s="22"/>
      <c r="U35" s="5"/>
    </row>
    <row r="36" s="2" customFormat="1" ht="20" customHeight="1" spans="1:21">
      <c r="A36" s="12" t="s">
        <v>71</v>
      </c>
      <c r="B36" s="12" t="e">
        <f ca="1">_xlfn.IFS(LEN(#REF!)=15,DATEDIF(TEXT("19"&amp;MID(#REF!,7,6),"0-00-00"),TODAY(),"y"),LEN(#REF!)=18,DATEDIF(TEXT(MID(#REF!,7,8),"0-00-00"),TODAY(),"y"),TRUE,"身份证错误")</f>
        <v>#REF!</v>
      </c>
      <c r="C36" s="15" t="e">
        <f>IF(OR(LEN(#REF!)=15,LEN(#REF!)=18),IF(MOD(MID(#REF!,15,3)*1,2),"男","女"),#N/A)</f>
        <v>#REF!</v>
      </c>
      <c r="D36" s="15">
        <v>15234969907</v>
      </c>
      <c r="E36" s="13" t="s">
        <v>15</v>
      </c>
      <c r="F36" s="13" t="s">
        <v>16</v>
      </c>
      <c r="G36" s="13" t="s">
        <v>17</v>
      </c>
      <c r="H36" s="13" t="s">
        <v>18</v>
      </c>
      <c r="I36" s="13">
        <v>390</v>
      </c>
      <c r="J36" s="13"/>
      <c r="K36" s="13"/>
      <c r="L36" s="13">
        <v>9.5</v>
      </c>
      <c r="M36" s="13">
        <f>L36*390</f>
        <v>3705</v>
      </c>
      <c r="N36" s="22"/>
      <c r="O36" s="25"/>
      <c r="P36" s="22"/>
      <c r="Q36" s="5"/>
      <c r="S36" s="25"/>
      <c r="T36" s="22"/>
      <c r="U36" s="5"/>
    </row>
    <row r="37" s="2" customFormat="1" ht="20" customHeight="1" spans="1:21">
      <c r="A37" s="12" t="s">
        <v>72</v>
      </c>
      <c r="B37" s="12" t="e">
        <f ca="1">_xlfn.IFS(LEN(#REF!)=15,DATEDIF(TEXT("19"&amp;MID(#REF!,7,6),"0-00-00"),TODAY(),"y"),LEN(#REF!)=18,DATEDIF(TEXT(MID(#REF!,7,8),"0-00-00"),TODAY(),"y"),TRUE,"身份证错误")</f>
        <v>#REF!</v>
      </c>
      <c r="C37" s="15" t="e">
        <f>IF(OR(LEN(#REF!)=15,LEN(#REF!)=18),IF(MOD(MID(#REF!,15,3)*1,2),"男","女"),#N/A)</f>
        <v>#REF!</v>
      </c>
      <c r="D37" s="15">
        <v>15935498843</v>
      </c>
      <c r="E37" s="13" t="s">
        <v>15</v>
      </c>
      <c r="F37" s="13" t="s">
        <v>16</v>
      </c>
      <c r="G37" s="13" t="s">
        <v>17</v>
      </c>
      <c r="H37" s="13" t="s">
        <v>18</v>
      </c>
      <c r="I37" s="13">
        <v>160</v>
      </c>
      <c r="J37" s="13"/>
      <c r="K37" s="13"/>
      <c r="L37" s="13">
        <v>1.6</v>
      </c>
      <c r="M37" s="13">
        <v>256</v>
      </c>
      <c r="N37" s="22"/>
      <c r="O37" s="25"/>
      <c r="P37" s="22"/>
      <c r="Q37" s="5"/>
      <c r="S37" s="25"/>
      <c r="T37" s="22"/>
      <c r="U37" s="5"/>
    </row>
    <row r="38" s="2" customFormat="1" ht="20" customHeight="1" spans="1:21">
      <c r="A38" s="12" t="s">
        <v>73</v>
      </c>
      <c r="B38" s="12" t="e">
        <f ca="1">_xlfn.IFS(LEN(#REF!)=15,DATEDIF(TEXT("19"&amp;MID(#REF!,7,6),"0-00-00"),TODAY(),"y"),LEN(#REF!)=18,DATEDIF(TEXT(MID(#REF!,7,8),"0-00-00"),TODAY(),"y"),TRUE,"身份证错误")</f>
        <v>#REF!</v>
      </c>
      <c r="C38" s="15" t="e">
        <f>IF(OR(LEN(#REF!)=15,LEN(#REF!)=18),IF(MOD(MID(#REF!,15,3)*1,2),"男","女"),#N/A)</f>
        <v>#REF!</v>
      </c>
      <c r="D38" s="15" t="s">
        <v>74</v>
      </c>
      <c r="E38" s="13" t="s">
        <v>15</v>
      </c>
      <c r="F38" s="13" t="s">
        <v>16</v>
      </c>
      <c r="G38" s="13" t="s">
        <v>17</v>
      </c>
      <c r="H38" s="13" t="s">
        <v>18</v>
      </c>
      <c r="I38" s="13">
        <v>160</v>
      </c>
      <c r="J38" s="13"/>
      <c r="K38" s="13"/>
      <c r="L38" s="13">
        <v>1.9</v>
      </c>
      <c r="M38" s="13">
        <v>304</v>
      </c>
      <c r="N38" s="24"/>
      <c r="O38" s="25"/>
      <c r="P38" s="24"/>
      <c r="Q38" s="5"/>
      <c r="S38" s="25"/>
      <c r="T38" s="24"/>
      <c r="U38" s="5"/>
    </row>
    <row r="39" s="2" customFormat="1" ht="20" customHeight="1" spans="1:21">
      <c r="A39" s="12" t="s">
        <v>75</v>
      </c>
      <c r="B39" s="12" t="e">
        <f ca="1">_xlfn.IFS(LEN(#REF!)=15,DATEDIF(TEXT("19"&amp;MID(#REF!,7,6),"0-00-00"),TODAY(),"y"),LEN(#REF!)=18,DATEDIF(TEXT(MID(#REF!,7,8),"0-00-00"),TODAY(),"y"),TRUE,"身份证错误")</f>
        <v>#REF!</v>
      </c>
      <c r="C39" s="15" t="e">
        <f>IF(OR(LEN(#REF!)=15,LEN(#REF!)=18),IF(MOD(MID(#REF!,15,3)*1,2),"男","女"),#N/A)</f>
        <v>#REF!</v>
      </c>
      <c r="D39" s="15">
        <v>13111028160</v>
      </c>
      <c r="E39" s="13" t="s">
        <v>15</v>
      </c>
      <c r="F39" s="13" t="s">
        <v>16</v>
      </c>
      <c r="G39" s="13" t="s">
        <v>17</v>
      </c>
      <c r="H39" s="13" t="s">
        <v>18</v>
      </c>
      <c r="I39" s="13">
        <v>160</v>
      </c>
      <c r="J39" s="13"/>
      <c r="K39" s="13"/>
      <c r="L39" s="13">
        <v>6.3</v>
      </c>
      <c r="M39" s="13">
        <v>1008</v>
      </c>
      <c r="N39" s="22"/>
      <c r="O39" s="25"/>
      <c r="P39" s="22"/>
      <c r="Q39" s="5"/>
      <c r="S39" s="25"/>
      <c r="T39" s="22"/>
      <c r="U39" s="5"/>
    </row>
    <row r="40" s="2" customFormat="1" ht="20" customHeight="1" spans="1:16">
      <c r="A40" s="12" t="s">
        <v>76</v>
      </c>
      <c r="B40" s="13" t="e">
        <f ca="1">_xlfn.IFS(LEN(#REF!)=15,DATEDIF(TEXT("19"&amp;MID(#REF!,7,6),"0-00-00"),TODAY(),"y"),LEN(#REF!)=18,DATEDIF(TEXT(MID(#REF!,7,8),"0-00-00"),TODAY(),"y"),TRUE,"身份证错误")</f>
        <v>#REF!</v>
      </c>
      <c r="C40" s="13" t="e">
        <f>IF(OR(LEN(#REF!)=15,LEN(#REF!)=18),IF(MOD(MID(#REF!,15,3)*1,2),"男","女"),#N/A)</f>
        <v>#REF!</v>
      </c>
      <c r="D40" s="13" t="s">
        <v>77</v>
      </c>
      <c r="E40" s="13" t="s">
        <v>15</v>
      </c>
      <c r="F40" s="13" t="s">
        <v>16</v>
      </c>
      <c r="G40" s="13" t="s">
        <v>17</v>
      </c>
      <c r="H40" s="13" t="s">
        <v>18</v>
      </c>
      <c r="I40" s="13">
        <v>160</v>
      </c>
      <c r="J40" s="13"/>
      <c r="K40" s="13"/>
      <c r="L40" s="13">
        <v>1.5</v>
      </c>
      <c r="M40" s="13">
        <v>240</v>
      </c>
      <c r="N40" s="25"/>
      <c r="O40" s="25"/>
      <c r="P40" s="22"/>
    </row>
    <row r="41" s="2" customFormat="1" ht="22" customHeight="1" spans="1:16">
      <c r="A41" s="12" t="s">
        <v>78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>
        <v>205.6</v>
      </c>
      <c r="M41" s="12">
        <v>44143</v>
      </c>
      <c r="N41" s="25"/>
      <c r="O41" s="25"/>
      <c r="P41" s="22"/>
    </row>
    <row r="42" s="2" customFormat="1" ht="14.25" customHeight="1" spans="1:16">
      <c r="A42" s="18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25"/>
      <c r="O42" s="25"/>
      <c r="P42" s="22"/>
    </row>
    <row r="43" s="2" customFormat="1" ht="14.25" customHeight="1" spans="1:16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25"/>
      <c r="O43" s="25"/>
      <c r="P43" s="22"/>
    </row>
    <row r="44" s="2" customFormat="1" ht="14.25" customHeight="1" spans="1:16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25"/>
      <c r="O44" s="25"/>
      <c r="P44" s="22"/>
    </row>
    <row r="45" s="2" customFormat="1" ht="14.25" customHeight="1" spans="1:16">
      <c r="A45" s="18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25"/>
      <c r="O45" s="25"/>
      <c r="P45" s="22"/>
    </row>
    <row r="46" s="2" customFormat="1" ht="14.25" customHeight="1" spans="1:16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25"/>
      <c r="O46" s="25"/>
      <c r="P46" s="22"/>
    </row>
    <row r="47" s="2" customFormat="1" ht="14.25" customHeight="1" spans="1:16">
      <c r="A47" s="18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25"/>
      <c r="O47" s="25"/>
      <c r="P47" s="22"/>
    </row>
    <row r="48" s="2" customFormat="1" ht="14.25" customHeight="1" spans="1:16">
      <c r="A48" s="18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25"/>
      <c r="O48" s="5"/>
      <c r="P48" s="22"/>
    </row>
    <row r="49" s="2" customFormat="1" ht="14.25" customHeight="1" spans="1:16">
      <c r="A49" s="18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25"/>
      <c r="O49" s="5"/>
      <c r="P49" s="22"/>
    </row>
    <row r="50" s="2" customFormat="1" ht="14.25" customHeight="1" spans="1:19">
      <c r="A50" s="18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6"/>
      <c r="O50" s="27"/>
      <c r="P50" s="28"/>
      <c r="Q50" s="5"/>
      <c r="R50" s="27"/>
      <c r="S50" s="28"/>
    </row>
    <row r="51" s="3" customFormat="1" ht="14.25" customHeight="1" spans="1:19">
      <c r="A51" s="1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26"/>
      <c r="O51" s="27"/>
      <c r="P51" s="28"/>
      <c r="Q51" s="6"/>
      <c r="R51" s="27"/>
      <c r="S51" s="28"/>
    </row>
    <row r="52" s="2" customFormat="1" ht="14.25" customHeight="1" spans="1:19">
      <c r="A52" s="1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26"/>
      <c r="O52" s="27"/>
      <c r="P52" s="28"/>
      <c r="Q52" s="5"/>
      <c r="R52" s="27"/>
      <c r="S52" s="28"/>
    </row>
    <row r="53" s="2" customFormat="1" ht="14.25" customHeight="1" spans="1:19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26"/>
      <c r="O53" s="27"/>
      <c r="P53" s="28"/>
      <c r="Q53" s="5"/>
      <c r="R53" s="27"/>
      <c r="S53" s="28"/>
    </row>
    <row r="54" s="2" customFormat="1" ht="14.25" customHeight="1" spans="1:19">
      <c r="A54" s="18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26"/>
      <c r="O54" s="27"/>
      <c r="P54" s="28"/>
      <c r="Q54" s="5"/>
      <c r="R54" s="27"/>
      <c r="S54" s="28"/>
    </row>
    <row r="55" s="2" customFormat="1" ht="14.25" customHeight="1" spans="1:19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26"/>
      <c r="O55" s="27"/>
      <c r="P55" s="28"/>
      <c r="Q55" s="5"/>
      <c r="R55" s="27"/>
      <c r="S55" s="28"/>
    </row>
    <row r="56" s="2" customFormat="1" ht="14.25" customHeight="1" spans="1:19">
      <c r="A56" s="1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6"/>
      <c r="O56" s="27"/>
      <c r="P56" s="28"/>
      <c r="Q56" s="5"/>
      <c r="R56" s="27"/>
      <c r="S56" s="28"/>
    </row>
    <row r="57" s="4" customFormat="1" ht="14.25" customHeight="1" spans="1:19">
      <c r="A57" s="18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6"/>
      <c r="O57" s="27"/>
      <c r="P57" s="28"/>
      <c r="R57" s="27"/>
      <c r="S57" s="28"/>
    </row>
    <row r="58" s="5" customFormat="1" ht="14.25" customHeight="1" spans="1:18">
      <c r="A58" s="1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6"/>
      <c r="O58" s="27"/>
      <c r="R58" s="27"/>
    </row>
    <row r="59" s="5" customFormat="1" ht="14.25" customHeight="1" spans="1:18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6"/>
      <c r="O59" s="27"/>
      <c r="R59" s="27"/>
    </row>
    <row r="60" s="5" customFormat="1" ht="14.25" customHeight="1" spans="1:18">
      <c r="A60" s="1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6"/>
      <c r="O60" s="27"/>
      <c r="R60" s="27"/>
    </row>
    <row r="61" s="5" customFormat="1" ht="14.25" customHeight="1" spans="1:18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6"/>
      <c r="O61" s="27"/>
      <c r="R61" s="27"/>
    </row>
    <row r="62" s="5" customFormat="1" ht="14.25" customHeight="1" spans="1:18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6"/>
      <c r="O62" s="27"/>
      <c r="R62" s="27"/>
    </row>
    <row r="63" s="4" customFormat="1" ht="14.25" customHeight="1" spans="1:19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6"/>
      <c r="O63" s="27"/>
      <c r="P63" s="26"/>
      <c r="R63" s="27"/>
      <c r="S63" s="26"/>
    </row>
    <row r="64" s="5" customFormat="1" ht="14.25" customHeight="1" spans="1:18">
      <c r="A64" s="20"/>
      <c r="B64" s="21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6"/>
      <c r="O64" s="27"/>
      <c r="R64" s="27"/>
    </row>
    <row r="65" s="5" customFormat="1" ht="14.25" customHeight="1" spans="1:18">
      <c r="A65" s="1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26"/>
      <c r="O65" s="27"/>
      <c r="R65" s="27"/>
    </row>
    <row r="66" s="5" customFormat="1" ht="14.25" customHeight="1" spans="1:18">
      <c r="A66" s="18"/>
      <c r="B66" s="19"/>
      <c r="C66" s="21"/>
      <c r="D66" s="21"/>
      <c r="E66" s="21"/>
      <c r="F66" s="21"/>
      <c r="G66" s="21"/>
      <c r="H66" s="21"/>
      <c r="I66" s="21"/>
      <c r="J66" s="19"/>
      <c r="K66" s="19"/>
      <c r="L66" s="19"/>
      <c r="M66" s="19"/>
      <c r="N66" s="26"/>
      <c r="O66" s="27"/>
      <c r="R66" s="27"/>
    </row>
    <row r="67" s="5" customFormat="1" ht="14.25" customHeight="1" spans="1:18">
      <c r="A67" s="18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6"/>
      <c r="O67" s="27"/>
      <c r="R67" s="27"/>
    </row>
    <row r="68" s="5" customFormat="1" ht="14.25" customHeight="1" spans="1:18">
      <c r="A68" s="18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26"/>
      <c r="O68" s="27"/>
      <c r="R68" s="27"/>
    </row>
    <row r="69" s="5" customFormat="1" ht="14.25" customHeight="1" spans="1:18">
      <c r="A69" s="18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6"/>
      <c r="O69" s="27"/>
      <c r="R69" s="27"/>
    </row>
    <row r="70" s="4" customFormat="1" ht="14.25" customHeight="1" spans="1:19">
      <c r="A70" s="18"/>
      <c r="B70" s="27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6"/>
      <c r="O70" s="27"/>
      <c r="P70" s="26"/>
      <c r="R70" s="27"/>
      <c r="S70" s="26"/>
    </row>
    <row r="71" s="2" customFormat="1" ht="14.25" customHeight="1" spans="1:19">
      <c r="A71" s="18"/>
      <c r="B71" s="27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26"/>
      <c r="O71" s="27"/>
      <c r="P71" s="5"/>
      <c r="Q71" s="5"/>
      <c r="R71" s="27"/>
      <c r="S71" s="5"/>
    </row>
    <row r="72" s="3" customFormat="1" ht="14.25" customHeight="1" spans="1:19">
      <c r="A72" s="29"/>
      <c r="B72" s="27"/>
      <c r="C72" s="9"/>
      <c r="D72" s="9"/>
      <c r="E72" s="9"/>
      <c r="F72" s="9"/>
      <c r="G72" s="9"/>
      <c r="H72" s="9"/>
      <c r="I72" s="9"/>
      <c r="J72" s="19"/>
      <c r="K72" s="19"/>
      <c r="L72" s="19"/>
      <c r="M72" s="19"/>
      <c r="N72" s="26"/>
      <c r="O72" s="27"/>
      <c r="P72" s="6"/>
      <c r="Q72" s="6"/>
      <c r="R72" s="27"/>
      <c r="S72" s="6"/>
    </row>
    <row r="73" s="2" customFormat="1" ht="14.25" customHeight="1" spans="1:19">
      <c r="A73" s="29"/>
      <c r="B73" s="27"/>
      <c r="C73" s="9"/>
      <c r="D73" s="9"/>
      <c r="E73" s="9"/>
      <c r="F73" s="9"/>
      <c r="G73" s="9"/>
      <c r="H73" s="9"/>
      <c r="I73" s="9"/>
      <c r="J73" s="19"/>
      <c r="K73" s="19"/>
      <c r="L73" s="19"/>
      <c r="M73" s="19"/>
      <c r="N73" s="26"/>
      <c r="O73" s="27"/>
      <c r="P73" s="5"/>
      <c r="Q73" s="5"/>
      <c r="R73" s="27"/>
      <c r="S73" s="5"/>
    </row>
    <row r="74" s="2" customFormat="1" ht="14.25" customHeight="1" spans="1:19">
      <c r="A74" s="29"/>
      <c r="B74" s="27"/>
      <c r="C74" s="9"/>
      <c r="D74" s="9"/>
      <c r="E74" s="9"/>
      <c r="F74" s="9"/>
      <c r="G74" s="9"/>
      <c r="H74" s="9"/>
      <c r="I74" s="9"/>
      <c r="J74" s="19"/>
      <c r="K74" s="19"/>
      <c r="L74" s="19"/>
      <c r="M74" s="19"/>
      <c r="N74" s="26"/>
      <c r="O74" s="27"/>
      <c r="P74" s="5"/>
      <c r="Q74" s="5"/>
      <c r="R74" s="27"/>
      <c r="S74" s="5"/>
    </row>
    <row r="75" s="2" customFormat="1" ht="14.25" customHeight="1" spans="1:19">
      <c r="A75" s="29"/>
      <c r="B75" s="27"/>
      <c r="C75" s="9"/>
      <c r="D75" s="9"/>
      <c r="E75" s="9"/>
      <c r="F75" s="9"/>
      <c r="G75" s="9"/>
      <c r="H75" s="9"/>
      <c r="I75" s="9"/>
      <c r="J75" s="19"/>
      <c r="K75" s="19"/>
      <c r="L75" s="19"/>
      <c r="M75" s="19"/>
      <c r="N75" s="26"/>
      <c r="O75" s="27"/>
      <c r="P75" s="5"/>
      <c r="Q75" s="5"/>
      <c r="R75" s="27"/>
      <c r="S75" s="5"/>
    </row>
    <row r="76" s="2" customFormat="1" ht="14.25" customHeight="1" spans="1:19">
      <c r="A76" s="29"/>
      <c r="B76" s="27"/>
      <c r="C76" s="9"/>
      <c r="D76" s="9"/>
      <c r="E76" s="9"/>
      <c r="F76" s="9"/>
      <c r="G76" s="9"/>
      <c r="H76" s="9"/>
      <c r="I76" s="9"/>
      <c r="J76" s="19"/>
      <c r="K76" s="19"/>
      <c r="L76" s="19"/>
      <c r="M76" s="19"/>
      <c r="N76" s="26"/>
      <c r="O76" s="27"/>
      <c r="P76" s="5"/>
      <c r="Q76" s="5"/>
      <c r="R76" s="27"/>
      <c r="S76" s="5"/>
    </row>
    <row r="77" s="2" customFormat="1" ht="14.25" customHeight="1" spans="1:19">
      <c r="A77" s="29"/>
      <c r="B77" s="27"/>
      <c r="C77" s="9"/>
      <c r="D77" s="9"/>
      <c r="E77" s="9"/>
      <c r="F77" s="9"/>
      <c r="G77" s="9"/>
      <c r="H77" s="9"/>
      <c r="I77" s="9"/>
      <c r="J77" s="21"/>
      <c r="K77" s="21"/>
      <c r="L77" s="21"/>
      <c r="M77" s="21"/>
      <c r="N77" s="26"/>
      <c r="O77" s="27"/>
      <c r="P77" s="5"/>
      <c r="Q77" s="5"/>
      <c r="R77" s="27"/>
      <c r="S77" s="5"/>
    </row>
    <row r="78" s="2" customFormat="1" ht="14.25" customHeight="1" spans="1:19">
      <c r="A78" s="29"/>
      <c r="B78" s="27"/>
      <c r="C78" s="9"/>
      <c r="D78" s="9"/>
      <c r="E78" s="9"/>
      <c r="F78" s="9"/>
      <c r="G78" s="9"/>
      <c r="H78" s="9"/>
      <c r="I78" s="9"/>
      <c r="J78" s="19"/>
      <c r="K78" s="19"/>
      <c r="L78" s="19"/>
      <c r="M78" s="19"/>
      <c r="N78" s="26"/>
      <c r="O78" s="27"/>
      <c r="P78" s="5"/>
      <c r="Q78" s="5"/>
      <c r="R78" s="27"/>
      <c r="S78" s="5"/>
    </row>
    <row r="79" s="2" customFormat="1" ht="14.25" customHeight="1" spans="1:19">
      <c r="A79" s="29"/>
      <c r="B79" s="27"/>
      <c r="C79" s="9"/>
      <c r="D79" s="9"/>
      <c r="E79" s="9"/>
      <c r="F79" s="9"/>
      <c r="G79" s="9"/>
      <c r="H79" s="9"/>
      <c r="I79" s="9"/>
      <c r="J79" s="19"/>
      <c r="K79" s="19"/>
      <c r="L79" s="19"/>
      <c r="M79" s="19"/>
      <c r="N79" s="26"/>
      <c r="O79" s="27"/>
      <c r="P79" s="5"/>
      <c r="Q79" s="5"/>
      <c r="R79" s="27"/>
      <c r="S79" s="5"/>
    </row>
    <row r="80" s="2" customFormat="1" ht="14.25" customHeight="1" spans="1:19">
      <c r="A80" s="29"/>
      <c r="B80" s="27"/>
      <c r="C80" s="9"/>
      <c r="D80" s="9"/>
      <c r="E80" s="9"/>
      <c r="F80" s="9"/>
      <c r="G80" s="9"/>
      <c r="H80" s="9"/>
      <c r="I80" s="9"/>
      <c r="J80" s="19"/>
      <c r="K80" s="19"/>
      <c r="L80" s="19"/>
      <c r="M80" s="19"/>
      <c r="N80" s="26"/>
      <c r="O80" s="27"/>
      <c r="P80" s="5"/>
      <c r="Q80" s="5"/>
      <c r="R80" s="27"/>
      <c r="S80" s="5"/>
    </row>
    <row r="81" s="2" customFormat="1" ht="14.25" customHeight="1" spans="1:19">
      <c r="A81" s="29"/>
      <c r="B81" s="27"/>
      <c r="C81" s="9"/>
      <c r="D81" s="9"/>
      <c r="E81" s="9"/>
      <c r="F81" s="9"/>
      <c r="G81" s="9"/>
      <c r="H81" s="9"/>
      <c r="I81" s="9"/>
      <c r="J81" s="19"/>
      <c r="K81" s="19"/>
      <c r="L81" s="19"/>
      <c r="M81" s="19"/>
      <c r="N81" s="26"/>
      <c r="O81" s="27"/>
      <c r="P81" s="5"/>
      <c r="Q81" s="5"/>
      <c r="R81" s="27"/>
      <c r="S81" s="5"/>
    </row>
    <row r="82" s="2" customFormat="1" ht="14.25" customHeight="1" spans="1:19">
      <c r="A82" s="29"/>
      <c r="B82" s="27"/>
      <c r="C82" s="9"/>
      <c r="D82" s="9"/>
      <c r="E82" s="9"/>
      <c r="F82" s="9"/>
      <c r="G82" s="9"/>
      <c r="H82" s="9"/>
      <c r="I82" s="9"/>
      <c r="J82" s="19"/>
      <c r="K82" s="19"/>
      <c r="L82" s="19"/>
      <c r="M82" s="19"/>
      <c r="N82" s="26"/>
      <c r="O82" s="27"/>
      <c r="P82" s="5"/>
      <c r="Q82" s="5"/>
      <c r="R82" s="27"/>
      <c r="S82" s="5"/>
    </row>
    <row r="83" s="2" customFormat="1" ht="14.25" customHeight="1" spans="1:19">
      <c r="A83" s="29"/>
      <c r="B83" s="27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6"/>
      <c r="O83" s="27"/>
      <c r="P83" s="5"/>
      <c r="Q83" s="5"/>
      <c r="R83" s="27"/>
      <c r="S83" s="5"/>
    </row>
    <row r="84" s="2" customFormat="1" ht="14.25" customHeight="1" spans="1:19">
      <c r="A84" s="29"/>
      <c r="B84" s="27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6"/>
      <c r="O84" s="27"/>
      <c r="P84" s="5"/>
      <c r="Q84" s="5"/>
      <c r="R84" s="27"/>
      <c r="S84" s="5"/>
    </row>
    <row r="85" s="2" customFormat="1" ht="14.25" customHeight="1" spans="1:19">
      <c r="A85" s="29"/>
      <c r="B85" s="27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6"/>
      <c r="O85" s="27"/>
      <c r="P85" s="5"/>
      <c r="Q85" s="5"/>
      <c r="R85" s="27"/>
      <c r="S85" s="5"/>
    </row>
    <row r="86" s="2" customFormat="1" ht="14.25" customHeight="1" spans="1:19">
      <c r="A86" s="29"/>
      <c r="B86" s="27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6"/>
      <c r="O86" s="27"/>
      <c r="P86" s="5"/>
      <c r="Q86" s="5"/>
      <c r="R86" s="27"/>
      <c r="S86" s="5"/>
    </row>
    <row r="87" s="2" customFormat="1" ht="14.25" customHeight="1" spans="1:19">
      <c r="A87" s="29"/>
      <c r="B87" s="27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6"/>
      <c r="O87" s="27"/>
      <c r="P87" s="5"/>
      <c r="Q87" s="5"/>
      <c r="R87" s="27"/>
      <c r="S87" s="5"/>
    </row>
    <row r="88" s="2" customFormat="1" ht="14.25" customHeight="1" spans="1:19">
      <c r="A88" s="29"/>
      <c r="B88" s="27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6"/>
      <c r="O88" s="27"/>
      <c r="P88" s="5"/>
      <c r="Q88" s="5"/>
      <c r="R88" s="27"/>
      <c r="S88" s="5"/>
    </row>
    <row r="89" s="2" customFormat="1" ht="14.25" customHeight="1" spans="1:19">
      <c r="A89" s="29"/>
      <c r="B89" s="27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6"/>
      <c r="O89" s="27"/>
      <c r="P89" s="5"/>
      <c r="Q89" s="5"/>
      <c r="R89" s="27"/>
      <c r="S89" s="5"/>
    </row>
    <row r="90" s="2" customFormat="1" ht="14.25" customHeight="1" spans="1:19">
      <c r="A90" s="29"/>
      <c r="B90" s="27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6"/>
      <c r="O90" s="27"/>
      <c r="P90" s="5"/>
      <c r="Q90" s="5"/>
      <c r="R90" s="27"/>
      <c r="S90" s="5"/>
    </row>
    <row r="91" s="2" customFormat="1" ht="14.25" customHeight="1" spans="1:17">
      <c r="A91" s="29"/>
      <c r="B91" s="27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26"/>
      <c r="O91" s="5"/>
      <c r="P91" s="5"/>
      <c r="Q91" s="27"/>
    </row>
    <row r="92" s="2" customFormat="1" ht="14.25" customHeight="1" spans="1:17">
      <c r="A92" s="29"/>
      <c r="B92" s="27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26"/>
      <c r="O92" s="5"/>
      <c r="P92" s="5"/>
      <c r="Q92" s="27"/>
    </row>
    <row r="93" s="2" customFormat="1" ht="14.25" customHeight="1" spans="1:17">
      <c r="A93" s="29"/>
      <c r="B93" s="27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26"/>
      <c r="O93" s="5"/>
      <c r="P93" s="5"/>
      <c r="Q93" s="27"/>
    </row>
    <row r="94" s="2" customFormat="1" ht="14.25" customHeight="1" spans="1:17">
      <c r="A94" s="29"/>
      <c r="B94" s="27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26"/>
      <c r="O94" s="5"/>
      <c r="P94" s="5"/>
      <c r="Q94" s="27"/>
    </row>
    <row r="95" s="2" customFormat="1" ht="14.25" customHeight="1" spans="1:17">
      <c r="A95" s="29"/>
      <c r="B95" s="27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26"/>
      <c r="O95" s="5"/>
      <c r="P95" s="5"/>
      <c r="Q95" s="27"/>
    </row>
    <row r="96" s="2" customFormat="1" ht="14.25" customHeight="1" spans="1:17">
      <c r="A96" s="29"/>
      <c r="B96" s="27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26"/>
      <c r="O96" s="5"/>
      <c r="P96" s="5"/>
      <c r="Q96" s="27"/>
    </row>
    <row r="97" s="2" customFormat="1" ht="14.25" customHeight="1" spans="1:17">
      <c r="A97" s="29"/>
      <c r="B97" s="27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26"/>
      <c r="O97" s="5"/>
      <c r="P97" s="5"/>
      <c r="Q97" s="27"/>
    </row>
    <row r="98" s="2" customFormat="1" ht="14.25" customHeight="1" spans="1:17">
      <c r="A98" s="30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26"/>
      <c r="O98" s="5"/>
      <c r="P98" s="5"/>
      <c r="Q98" s="27"/>
    </row>
    <row r="99" s="2" customFormat="1" ht="14.25" customHeight="1" spans="1:17">
      <c r="A99" s="30"/>
      <c r="B99" s="1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26"/>
      <c r="O99" s="5"/>
      <c r="P99" s="5"/>
      <c r="Q99" s="27"/>
    </row>
    <row r="100" s="2" customFormat="1" ht="14.25" customHeight="1" spans="1:17">
      <c r="A100" s="9"/>
      <c r="B100" s="1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26"/>
      <c r="O100" s="5"/>
      <c r="P100" s="5"/>
      <c r="Q100" s="27"/>
    </row>
    <row r="101" s="2" customFormat="1" ht="14.25" customHeight="1" spans="1:17">
      <c r="A101" s="1"/>
      <c r="B101" s="1"/>
      <c r="C101" s="1"/>
      <c r="D101" s="1"/>
      <c r="E101" s="1"/>
      <c r="F101" s="1"/>
      <c r="G101" s="1"/>
      <c r="H101" s="1"/>
      <c r="I101" s="1"/>
      <c r="J101" s="9"/>
      <c r="K101" s="9"/>
      <c r="L101" s="9"/>
      <c r="M101" s="9"/>
      <c r="N101" s="26"/>
      <c r="O101" s="5"/>
      <c r="P101" s="5"/>
      <c r="Q101" s="27"/>
    </row>
    <row r="102" s="2" customFormat="1" ht="14.25" customHeight="1" spans="1:17">
      <c r="A102" s="1"/>
      <c r="B102" s="1"/>
      <c r="C102" s="1"/>
      <c r="D102" s="1"/>
      <c r="E102" s="1"/>
      <c r="F102" s="1"/>
      <c r="G102" s="1"/>
      <c r="H102" s="1"/>
      <c r="I102" s="1"/>
      <c r="J102" s="9"/>
      <c r="K102" s="9"/>
      <c r="L102" s="9"/>
      <c r="M102" s="9"/>
      <c r="N102" s="26"/>
      <c r="O102" s="5"/>
      <c r="P102" s="5"/>
      <c r="Q102" s="27"/>
    </row>
    <row r="103" s="2" customFormat="1" ht="14.25" customHeight="1" spans="1:17">
      <c r="A103" s="1"/>
      <c r="B103" s="1"/>
      <c r="C103" s="1"/>
      <c r="D103" s="1"/>
      <c r="E103" s="1"/>
      <c r="F103" s="1"/>
      <c r="G103" s="1"/>
      <c r="H103" s="1"/>
      <c r="I103" s="1"/>
      <c r="J103" s="9"/>
      <c r="K103" s="9"/>
      <c r="L103" s="9"/>
      <c r="M103" s="9"/>
      <c r="N103" s="26"/>
      <c r="O103" s="5"/>
      <c r="P103" s="5"/>
      <c r="Q103" s="27"/>
    </row>
    <row r="104" s="5" customFormat="1" ht="14.25" customHeight="1" spans="1:17">
      <c r="A104" s="1"/>
      <c r="B104" s="1"/>
      <c r="C104" s="1"/>
      <c r="D104" s="1"/>
      <c r="E104" s="1"/>
      <c r="F104" s="1"/>
      <c r="G104" s="1"/>
      <c r="H104" s="1"/>
      <c r="I104" s="1"/>
      <c r="J104" s="9"/>
      <c r="K104" s="9"/>
      <c r="L104" s="9"/>
      <c r="M104" s="9"/>
      <c r="N104" s="26"/>
      <c r="Q104" s="27"/>
    </row>
    <row r="105" s="5" customFormat="1" ht="14.25" customHeight="1" spans="1:17">
      <c r="A105" s="1"/>
      <c r="B105" s="1"/>
      <c r="C105" s="1"/>
      <c r="D105" s="1"/>
      <c r="E105" s="1"/>
      <c r="F105" s="1"/>
      <c r="G105" s="1"/>
      <c r="H105" s="1"/>
      <c r="I105" s="1"/>
      <c r="J105" s="9"/>
      <c r="K105" s="9"/>
      <c r="L105" s="9"/>
      <c r="M105" s="9"/>
      <c r="N105" s="26"/>
      <c r="Q105" s="27"/>
    </row>
    <row r="106" s="4" customFormat="1" ht="14.25" customHeight="1" spans="1:17">
      <c r="A106" s="1"/>
      <c r="B106" s="1"/>
      <c r="C106" s="1"/>
      <c r="D106" s="1"/>
      <c r="E106" s="1"/>
      <c r="F106" s="1"/>
      <c r="G106" s="1"/>
      <c r="H106" s="1"/>
      <c r="I106" s="1"/>
      <c r="J106" s="9"/>
      <c r="K106" s="9"/>
      <c r="L106" s="9"/>
      <c r="M106" s="9"/>
      <c r="N106" s="26"/>
      <c r="P106" s="26"/>
      <c r="Q106" s="27"/>
    </row>
    <row r="107" s="5" customFormat="1" ht="14.25" customHeight="1" spans="1:17">
      <c r="A107" s="1"/>
      <c r="B107" s="1"/>
      <c r="C107" s="1"/>
      <c r="D107" s="1"/>
      <c r="E107" s="1"/>
      <c r="F107" s="1"/>
      <c r="G107" s="1"/>
      <c r="H107" s="1"/>
      <c r="I107" s="1"/>
      <c r="J107" s="9"/>
      <c r="K107" s="9"/>
      <c r="L107" s="9"/>
      <c r="M107" s="9"/>
      <c r="N107" s="26"/>
      <c r="Q107" s="27"/>
    </row>
    <row r="108" s="5" customFormat="1" ht="14.25" customHeight="1" spans="1:17">
      <c r="A108" s="1"/>
      <c r="B108" s="1"/>
      <c r="C108" s="1"/>
      <c r="D108" s="1"/>
      <c r="E108" s="1"/>
      <c r="F108" s="1"/>
      <c r="G108" s="1"/>
      <c r="H108" s="1"/>
      <c r="I108" s="1"/>
      <c r="J108" s="9"/>
      <c r="K108" s="9"/>
      <c r="L108" s="9"/>
      <c r="M108" s="9"/>
      <c r="N108" s="26"/>
      <c r="Q108" s="27"/>
    </row>
    <row r="109" s="5" customFormat="1" ht="14.25" customHeight="1" spans="1:17">
      <c r="A109" s="1"/>
      <c r="B109" s="1"/>
      <c r="C109" s="1"/>
      <c r="D109" s="1"/>
      <c r="E109" s="1"/>
      <c r="F109" s="1"/>
      <c r="G109" s="1"/>
      <c r="H109" s="1"/>
      <c r="I109" s="1"/>
      <c r="J109" s="9"/>
      <c r="K109" s="9"/>
      <c r="L109" s="9"/>
      <c r="M109" s="9"/>
      <c r="N109" s="26"/>
      <c r="Q109" s="27"/>
    </row>
    <row r="110" s="2" customFormat="1" ht="14.25" customHeight="1" spans="1:17">
      <c r="A110" s="1"/>
      <c r="B110" s="1"/>
      <c r="C110" s="1"/>
      <c r="D110" s="1"/>
      <c r="E110" s="1"/>
      <c r="F110" s="1"/>
      <c r="G110" s="1"/>
      <c r="H110" s="1"/>
      <c r="I110" s="1"/>
      <c r="J110" s="9"/>
      <c r="K110" s="9"/>
      <c r="L110" s="9"/>
      <c r="M110" s="9"/>
      <c r="N110" s="26"/>
      <c r="O110" s="5"/>
      <c r="P110" s="5"/>
      <c r="Q110" s="27"/>
    </row>
    <row r="111" s="2" customFormat="1" ht="14.25" customHeight="1" spans="1:17">
      <c r="A111" s="1"/>
      <c r="B111" s="1"/>
      <c r="C111" s="1"/>
      <c r="D111" s="1"/>
      <c r="E111" s="1"/>
      <c r="F111" s="1"/>
      <c r="G111" s="1"/>
      <c r="H111" s="1"/>
      <c r="I111" s="1"/>
      <c r="J111" s="9"/>
      <c r="K111" s="9"/>
      <c r="L111" s="9"/>
      <c r="M111" s="9"/>
      <c r="N111" s="26"/>
      <c r="O111" s="5"/>
      <c r="P111" s="5"/>
      <c r="Q111" s="27"/>
    </row>
    <row r="112" s="2" customFormat="1" ht="14.25" customHeight="1" spans="1:17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6"/>
      <c r="O112" s="5"/>
      <c r="P112" s="5"/>
      <c r="Q112" s="27"/>
    </row>
    <row r="113" s="2" customFormat="1" ht="14.25" customHeight="1" spans="1:17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6"/>
      <c r="O113" s="5"/>
      <c r="P113" s="5"/>
      <c r="Q113" s="27"/>
    </row>
    <row r="114" s="2" customFormat="1" ht="14.25" customHeight="1" spans="1:17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6"/>
      <c r="O114" s="5"/>
      <c r="P114" s="5"/>
      <c r="Q114" s="27"/>
    </row>
    <row r="115" s="2" customFormat="1" ht="14.25" customHeight="1" spans="1:17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6"/>
      <c r="O115" s="5"/>
      <c r="P115" s="5"/>
      <c r="Q115" s="27"/>
    </row>
    <row r="116" s="2" customFormat="1" ht="14.25" customHeight="1" spans="1:17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6"/>
      <c r="O116" s="5"/>
      <c r="P116" s="5"/>
      <c r="Q116" s="27"/>
    </row>
    <row r="117" s="2" customFormat="1" ht="14.25" customHeight="1" spans="1: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26"/>
      <c r="O117" s="5"/>
      <c r="P117" s="5"/>
      <c r="Q117" s="27"/>
    </row>
    <row r="118" s="2" customFormat="1" ht="14.25" customHeight="1" spans="1:17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26"/>
      <c r="O118" s="5"/>
      <c r="P118" s="5"/>
      <c r="Q118" s="27"/>
    </row>
    <row r="119" s="2" customFormat="1" ht="14.25" customHeight="1" spans="1:17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26"/>
      <c r="O119" s="5"/>
      <c r="P119" s="5"/>
      <c r="Q119" s="27"/>
    </row>
    <row r="120" s="2" customFormat="1" ht="14.25" customHeight="1" spans="1:17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6"/>
      <c r="O120" s="5"/>
      <c r="P120" s="5"/>
      <c r="Q120" s="27"/>
    </row>
    <row r="121" s="2" customFormat="1" ht="14.25" customHeight="1" spans="1:17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6"/>
      <c r="O121" s="5"/>
      <c r="P121" s="5"/>
      <c r="Q121" s="27"/>
    </row>
    <row r="122" s="2" customFormat="1" ht="14.25" customHeight="1" spans="1:17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26"/>
      <c r="O122" s="5"/>
      <c r="P122" s="5"/>
      <c r="Q122" s="27"/>
    </row>
    <row r="123" s="5" customFormat="1" ht="14.25" customHeight="1" spans="1:17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26"/>
      <c r="Q123" s="27"/>
    </row>
    <row r="124" s="5" customFormat="1" ht="14.25" customHeight="1" spans="1:17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26"/>
      <c r="Q124" s="27"/>
    </row>
    <row r="125" s="5" customFormat="1" ht="14.25" customHeight="1" spans="1:17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26"/>
      <c r="Q125" s="27"/>
    </row>
    <row r="126" s="4" customFormat="1" ht="14.25" customHeight="1" spans="1:17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26"/>
      <c r="P126" s="26"/>
      <c r="Q126" s="27"/>
    </row>
    <row r="127" s="5" customFormat="1" ht="14.25" customHeight="1" spans="1:1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26"/>
      <c r="Q127" s="27"/>
    </row>
    <row r="128" s="6" customFormat="1" ht="14.25" customHeight="1" spans="1:17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26"/>
      <c r="Q128" s="27"/>
    </row>
    <row r="129" s="4" customFormat="1" ht="14.25" customHeight="1" spans="1:17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6"/>
      <c r="P129" s="26"/>
      <c r="Q129" s="27"/>
    </row>
    <row r="130" s="5" customFormat="1" ht="14.25" customHeight="1" spans="1:17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26"/>
      <c r="Q130" s="27"/>
    </row>
    <row r="131" s="4" customFormat="1" ht="14.25" customHeight="1" spans="1:17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26"/>
      <c r="P131" s="26"/>
      <c r="Q131" s="27"/>
    </row>
    <row r="132" s="4" customFormat="1" ht="14.25" customHeight="1" spans="1:17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26"/>
      <c r="P132" s="26"/>
      <c r="Q132" s="27"/>
    </row>
    <row r="133" s="5" customFormat="1" ht="14.25" customHeight="1" spans="1:17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26"/>
      <c r="Q133" s="27"/>
    </row>
    <row r="134" s="7" customFormat="1" ht="14.25" spans="1:17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31"/>
      <c r="O134" s="19"/>
      <c r="P134" s="20"/>
      <c r="Q134" s="32"/>
    </row>
    <row r="135" s="7" customFormat="1" ht="14.25" spans="1:16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20"/>
      <c r="O135" s="19"/>
      <c r="P135" s="20"/>
    </row>
    <row r="136" s="7" customFormat="1" ht="14.25" spans="1:1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20"/>
      <c r="O136" s="19"/>
      <c r="P136" s="20"/>
    </row>
    <row r="137" s="7" customFormat="1" ht="14.25" spans="1:16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20"/>
      <c r="O137" s="19"/>
      <c r="P137" s="20"/>
    </row>
    <row r="138" s="7" customFormat="1" ht="14.25" spans="1:16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20"/>
      <c r="O138" s="19"/>
      <c r="P138" s="20"/>
    </row>
    <row r="139" s="7" customFormat="1" ht="14.25" spans="1:16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0"/>
      <c r="O139" s="19"/>
      <c r="P139" s="20"/>
    </row>
    <row r="140" s="7" customFormat="1" ht="14.25" spans="1:16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31"/>
      <c r="O140" s="19"/>
      <c r="P140" s="20"/>
    </row>
    <row r="141" s="7" customFormat="1" ht="14.25" spans="1:16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31"/>
      <c r="O141" s="19"/>
      <c r="P141" s="31"/>
    </row>
    <row r="142" s="7" customFormat="1" ht="14.25" spans="1:16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31"/>
      <c r="O142" s="19"/>
      <c r="P142" s="20"/>
    </row>
    <row r="143" s="7" customFormat="1" ht="14.25" spans="1:16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31"/>
      <c r="O143" s="19"/>
      <c r="P143" s="20"/>
    </row>
    <row r="144" s="7" customFormat="1" ht="14.25" spans="1:16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31"/>
      <c r="O144" s="19"/>
      <c r="P144" s="20"/>
    </row>
    <row r="145" s="7" customFormat="1" ht="14.25" spans="1:16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31"/>
      <c r="O145" s="19"/>
      <c r="P145" s="20"/>
    </row>
    <row r="146" s="7" customFormat="1" ht="14.25" spans="1:1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31"/>
      <c r="O146" s="19"/>
      <c r="P146" s="20"/>
    </row>
    <row r="147" s="7" customFormat="1" ht="14.25" spans="1:16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20"/>
      <c r="O147" s="19"/>
      <c r="P147" s="20"/>
    </row>
    <row r="148" s="7" customFormat="1" ht="14.25" spans="1:16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20"/>
      <c r="O148" s="19"/>
      <c r="P148" s="20"/>
    </row>
    <row r="149" s="7" customFormat="1" ht="14.25" spans="1:16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20"/>
      <c r="O149" s="19"/>
      <c r="P149" s="20"/>
    </row>
    <row r="150" s="7" customFormat="1" ht="14.25" spans="1:16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31"/>
      <c r="O150" s="19"/>
      <c r="P150" s="31"/>
    </row>
    <row r="151" s="7" customFormat="1" ht="14.25" spans="1:16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0"/>
      <c r="O151" s="19"/>
      <c r="P151" s="20"/>
    </row>
    <row r="152" s="7" customFormat="1" ht="14.25" spans="1:16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20"/>
      <c r="O152" s="19"/>
      <c r="P152" s="20"/>
    </row>
    <row r="153" s="7" customFormat="1" ht="14.25" spans="1:16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20"/>
      <c r="O153" s="19"/>
      <c r="P153" s="20"/>
    </row>
    <row r="154" s="7" customFormat="1" ht="14.25" spans="1:16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20"/>
      <c r="O154" s="19"/>
      <c r="P154" s="20"/>
    </row>
    <row r="155" s="7" customFormat="1" ht="14.25" spans="1:16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20"/>
      <c r="O155" s="19"/>
      <c r="P155" s="20"/>
    </row>
    <row r="156" s="7" customFormat="1" ht="14.25" spans="1:1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20"/>
      <c r="O156" s="19"/>
      <c r="P156" s="20"/>
    </row>
    <row r="157" s="7" customFormat="1" ht="14.25" spans="1:16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0"/>
      <c r="O157" s="19"/>
      <c r="P157" s="20"/>
    </row>
    <row r="158" s="7" customFormat="1" ht="14.25" spans="1:16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20"/>
      <c r="O158" s="19"/>
      <c r="P158" s="20"/>
    </row>
    <row r="159" s="7" customFormat="1" ht="14.25" spans="1:16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20"/>
      <c r="O159" s="19"/>
      <c r="P159" s="20"/>
    </row>
    <row r="160" s="7" customFormat="1" ht="14.25" spans="1:16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20"/>
      <c r="O160" s="19"/>
      <c r="P160" s="20"/>
    </row>
    <row r="161" s="7" customFormat="1" ht="14.25" spans="1:16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20"/>
      <c r="O161" s="19"/>
      <c r="P161" s="20"/>
    </row>
    <row r="162" s="7" customFormat="1" ht="14.25" spans="1:16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20"/>
      <c r="O162" s="19"/>
      <c r="P162" s="20"/>
    </row>
    <row r="163" s="7" customFormat="1" ht="14.25" spans="1:16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0"/>
      <c r="O163" s="19"/>
      <c r="P163" s="20"/>
    </row>
    <row r="164" s="7" customFormat="1" ht="14.25" spans="1:16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20"/>
      <c r="O164" s="19"/>
      <c r="P164" s="20"/>
    </row>
    <row r="165" s="7" customFormat="1" ht="14.25" spans="1:16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20"/>
      <c r="O165" s="19"/>
      <c r="P165" s="20"/>
    </row>
    <row r="166" s="7" customFormat="1" ht="14.25" spans="1:1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20"/>
      <c r="O166" s="19"/>
      <c r="P166" s="20"/>
    </row>
    <row r="167" s="7" customFormat="1" ht="14.25" spans="1:16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20"/>
      <c r="O167" s="19"/>
      <c r="P167" s="20"/>
    </row>
    <row r="168" s="7" customFormat="1" ht="14.25" spans="1:16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20"/>
      <c r="O168" s="19"/>
      <c r="P168" s="20"/>
    </row>
    <row r="169" s="7" customFormat="1" ht="14.25" spans="1:16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20"/>
      <c r="O169" s="19"/>
      <c r="P169" s="20"/>
    </row>
    <row r="170" s="7" customFormat="1" ht="14.25" spans="1:16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20"/>
      <c r="O170" s="19"/>
      <c r="P170" s="20"/>
    </row>
    <row r="171" s="7" customFormat="1" ht="14.25" spans="1:16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31"/>
      <c r="O171" s="19"/>
      <c r="P171" s="20"/>
    </row>
    <row r="172" s="7" customFormat="1" ht="14.25" spans="1:16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31"/>
      <c r="O172" s="19"/>
      <c r="P172" s="20"/>
    </row>
    <row r="173" s="7" customFormat="1" ht="14.25" spans="1:16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31"/>
      <c r="O173" s="19"/>
      <c r="P173" s="20"/>
    </row>
    <row r="174" s="7" customFormat="1" ht="14.25" spans="1:16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31"/>
      <c r="O174" s="19"/>
      <c r="P174" s="31"/>
    </row>
    <row r="175" s="7" customFormat="1" ht="14.25" spans="1:16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31"/>
      <c r="O175" s="19"/>
      <c r="P175" s="20"/>
    </row>
    <row r="176" s="7" customFormat="1" ht="14.25" spans="1:1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31"/>
      <c r="O176" s="19"/>
      <c r="P176" s="20"/>
    </row>
    <row r="177" s="7" customFormat="1" ht="14.25" spans="1:16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31"/>
      <c r="O177" s="19"/>
      <c r="P177" s="20"/>
    </row>
    <row r="178" s="7" customFormat="1" ht="14.25" spans="1:16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31"/>
      <c r="O178" s="19"/>
      <c r="P178" s="20"/>
    </row>
    <row r="179" s="7" customFormat="1" ht="14.25" spans="1:16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31"/>
      <c r="O179" s="19"/>
      <c r="P179" s="20"/>
    </row>
    <row r="180" s="7" customFormat="1" ht="14.25" spans="1:16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31"/>
      <c r="O180" s="19"/>
      <c r="P180" s="20"/>
    </row>
    <row r="181" s="7" customFormat="1" ht="14.25" spans="1:16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31"/>
      <c r="O181" s="19"/>
      <c r="P181" s="20"/>
    </row>
    <row r="182" s="7" customFormat="1" ht="14.25" spans="1:16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31"/>
      <c r="O182" s="19"/>
      <c r="P182" s="20"/>
    </row>
    <row r="183" s="7" customFormat="1" ht="14.25" spans="1:16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31"/>
      <c r="O183" s="19"/>
      <c r="P183" s="20"/>
    </row>
    <row r="184" s="7" customFormat="1" ht="14.25" spans="1:16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31"/>
      <c r="O184" s="19"/>
      <c r="P184" s="20"/>
    </row>
    <row r="185" s="7" customFormat="1" ht="14.25" spans="1:16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31"/>
      <c r="O185" s="19"/>
      <c r="P185" s="20"/>
    </row>
    <row r="186" s="7" customFormat="1" ht="14.25" spans="1:1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31"/>
      <c r="O186" s="19"/>
      <c r="P186" s="20"/>
    </row>
    <row r="187" s="7" customFormat="1" ht="14.25" spans="1:16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31"/>
      <c r="O187" s="19"/>
      <c r="P187" s="31"/>
    </row>
    <row r="188" s="7" customFormat="1" ht="14.25" spans="1:16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31"/>
      <c r="O188" s="19"/>
      <c r="P188" s="20"/>
    </row>
    <row r="189" s="7" customFormat="1" ht="14.25" spans="1:16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31"/>
      <c r="O189" s="19"/>
      <c r="P189" s="20"/>
    </row>
    <row r="190" s="7" customFormat="1" ht="14.25" spans="1:16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31"/>
      <c r="O190" s="19"/>
      <c r="P190" s="20"/>
    </row>
    <row r="191" s="7" customFormat="1" ht="14.25" spans="1:16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31"/>
      <c r="O191" s="19"/>
      <c r="P191" s="20"/>
    </row>
    <row r="192" s="7" customFormat="1" ht="14.25" spans="1:16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31"/>
      <c r="O192" s="19"/>
      <c r="P192" s="20"/>
    </row>
    <row r="193" s="7" customFormat="1" ht="14.25" spans="1:16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31"/>
      <c r="O193" s="19"/>
      <c r="P193" s="20"/>
    </row>
    <row r="194" s="7" customFormat="1" ht="14.25" spans="1:16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31"/>
      <c r="O194" s="19"/>
      <c r="P194" s="20"/>
    </row>
    <row r="195" s="7" customFormat="1" ht="14.25" spans="1:16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31"/>
      <c r="O195" s="19"/>
      <c r="P195" s="20"/>
    </row>
    <row r="196" s="7" customFormat="1" ht="14.25" spans="1:1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31"/>
      <c r="O196" s="19"/>
      <c r="P196" s="20"/>
    </row>
    <row r="197" s="7" customFormat="1" ht="14.25" spans="1:16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31"/>
      <c r="O197" s="19"/>
      <c r="P197" s="20"/>
    </row>
    <row r="198" s="7" customFormat="1" ht="14.25" spans="1:16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20"/>
      <c r="O198" s="19"/>
      <c r="P198" s="20"/>
    </row>
    <row r="199" s="7" customFormat="1" ht="14.25" spans="1:16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20"/>
      <c r="O199" s="19"/>
      <c r="P199" s="20"/>
    </row>
    <row r="200" s="7" customFormat="1" ht="14.25" spans="1:16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20"/>
      <c r="O200" s="19"/>
      <c r="P200" s="20"/>
    </row>
    <row r="201" s="7" customFormat="1" ht="14.25" spans="1:16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20"/>
      <c r="O201" s="19"/>
      <c r="P201" s="20"/>
    </row>
    <row r="202" s="7" customFormat="1" ht="14.25" spans="1:16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20"/>
      <c r="O202" s="19"/>
      <c r="P202" s="20"/>
    </row>
    <row r="203" s="7" customFormat="1" ht="14.25" spans="1:16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9"/>
      <c r="O203" s="19"/>
      <c r="P203" s="19"/>
    </row>
    <row r="204" s="7" customFormat="1" ht="14.25" spans="1:16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9"/>
      <c r="O204" s="19"/>
      <c r="P204" s="19"/>
    </row>
    <row r="205" s="7" customFormat="1" ht="14.25" spans="1:16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9"/>
      <c r="O205" s="19"/>
      <c r="P205" s="19"/>
    </row>
    <row r="206" s="7" customFormat="1" ht="14.25" spans="1:1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20"/>
      <c r="O206" s="19"/>
      <c r="P206" s="20"/>
    </row>
    <row r="207" s="7" customFormat="1" ht="14.25" spans="1:16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20"/>
      <c r="O207" s="19"/>
      <c r="P207" s="20"/>
    </row>
    <row r="208" s="8" customFormat="1" ht="14.25" spans="1:16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20"/>
      <c r="O208" s="21"/>
      <c r="P208" s="20"/>
    </row>
    <row r="209" s="7" customFormat="1" ht="14.25" spans="1:16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20"/>
      <c r="O209" s="19"/>
      <c r="P209" s="20"/>
    </row>
    <row r="210" s="7" customFormat="1" ht="14.25" spans="1:16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31"/>
      <c r="O210" s="19"/>
      <c r="P210" s="31"/>
    </row>
    <row r="211" s="7" customFormat="1" ht="14.25" spans="1:16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20"/>
      <c r="O211" s="19"/>
      <c r="P211" s="20"/>
    </row>
    <row r="212" s="7" customFormat="1" ht="14.25" spans="1:16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20"/>
      <c r="O212" s="19"/>
      <c r="P212" s="20"/>
    </row>
    <row r="213" s="7" customFormat="1" ht="14.25" spans="1:16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20"/>
      <c r="O213" s="19"/>
      <c r="P213" s="20"/>
    </row>
    <row r="214" s="9" customFormat="1" spans="1: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="9" customFormat="1" spans="1: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="9" customFormat="1" spans="1: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="9" customFormat="1" spans="1: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="9" customFormat="1" spans="1: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="9" customFormat="1" spans="1: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="9" customFormat="1" spans="1: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="9" customFormat="1" spans="1: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="9" customFormat="1" spans="1: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="9" customFormat="1" spans="1: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="9" customFormat="1" spans="1: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="9" customFormat="1" spans="1: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="9" customFormat="1" spans="1: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="9" customFormat="1" spans="1: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="9" customFormat="1" spans="1: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="9" customFormat="1" spans="1: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="9" customFormat="1" spans="1: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="9" customFormat="1" spans="1: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="9" customFormat="1" spans="1: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="9" customFormat="1" spans="1: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="9" customFormat="1" spans="1: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="9" customFormat="1" spans="1: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="9" customFormat="1" spans="1: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="9" customFormat="1" spans="1: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="9" customFormat="1" spans="1: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="9" customFormat="1" spans="1: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="9" customFormat="1" spans="1: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="9" customFormat="1" spans="1: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="9" customFormat="1" spans="1: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</sheetData>
  <mergeCells count="1">
    <mergeCell ref="A1:M1"/>
  </mergeCells>
  <dataValidations count="9">
    <dataValidation type="list" allowBlank="1" showErrorMessage="1" errorTitle="提示" error="此值与单元格定义格式不一致！" sqref="C2:C40 C43:C65450">
      <formula1>dict5</formula1>
    </dataValidation>
    <dataValidation type="list" allowBlank="1" showErrorMessage="1" errorTitle="提示" error="请输入下拉选项中的内容" sqref="E2:E65453">
      <formula1>"朔州市"</formula1>
    </dataValidation>
    <dataValidation type="list" allowBlank="1" showErrorMessage="1" errorTitle="提示" error="请输入下拉选项中的内容" sqref="F2:F65453">
      <formula1>INDIRECT($E2)</formula1>
    </dataValidation>
    <dataValidation type="list" allowBlank="1" showErrorMessage="1" errorTitle="提示" error="请输入下拉选项中的内容" sqref="G2:G63 G67:G65453">
      <formula1>INDIRECT($F2)</formula1>
    </dataValidation>
    <dataValidation type="list" allowBlank="1" showErrorMessage="1" errorTitle="提示" error="请输入下拉选项中的内容" sqref="G65:G66">
      <formula1>INDIRECT($F64)</formula1>
    </dataValidation>
    <dataValidation type="list" allowBlank="1" showErrorMessage="1" errorTitle="提示" error="请输入下拉选项中的内容" sqref="H2:H63 H67:H65453">
      <formula1>INDIRECT($G2)</formula1>
    </dataValidation>
    <dataValidation type="list" allowBlank="1" showErrorMessage="1" errorTitle="提示" error="请输入下拉选项中的内容" sqref="H64:H66">
      <formula1>INDIRECT($G65)</formula1>
    </dataValidation>
    <dataValidation type="list" allowBlank="1" showErrorMessage="1" errorTitle="提示" error="此值与单元格定义格式不一致！" sqref="I3:I71">
      <formula1>dict11</formula1>
    </dataValidation>
    <dataValidation type="list" allowBlank="1" showErrorMessage="1" errorTitle="提示" error="此值与单元格定义格式不一致！" sqref="J32:J82 L3:L31 L37:L38">
      <formula1>dict12</formula1>
    </dataValidation>
  </dataValidations>
  <pageMargins left="0.7" right="0.7" top="0.75" bottom="0.75" header="0.3" footer="0.3"/>
  <pageSetup paperSize="9" scale="5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R.bro</cp:lastModifiedBy>
  <dcterms:created xsi:type="dcterms:W3CDTF">2023-05-12T11:15:00Z</dcterms:created>
  <dcterms:modified xsi:type="dcterms:W3CDTF">2024-11-29T02:14:17Z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C72CF9536F8E41BEAA5243A5C9F974C1_13</vt:lpwstr>
  </property>
</Properties>
</file>