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发放表" sheetId="1" r:id="rId1"/>
  </sheets>
  <externalReferences>
    <externalReference r:id="rId2"/>
  </externalReferences>
  <definedNames>
    <definedName name="_xlnm._FilterDatabase" localSheetId="0" hidden="1">发放表!$A$1:$N$155</definedName>
    <definedName name="dict4">[1]字典sheet!$E$1:$E$13</definedName>
    <definedName name="dict5">[1]字典sheet!$F$1:$F$2</definedName>
    <definedName name="朔州市">[1]sheet2!$A$1:$A$1</definedName>
    <definedName name="朔城区">[1]sheet3!$A$1:$P$1</definedName>
    <definedName name="南榆林乡">[1]sheet4!$A$1:$S$1</definedName>
    <definedName name="文远街道">[1]sheet4!$A$2:$D$2</definedName>
    <definedName name="_xlnm.Print_Titles" localSheetId="0">发放表!$2:$2</definedName>
  </definedNames>
  <calcPr calcId="144525"/>
</workbook>
</file>

<file path=xl/sharedStrings.xml><?xml version="1.0" encoding="utf-8"?>
<sst xmlns="http://schemas.openxmlformats.org/spreadsheetml/2006/main" count="956" uniqueCount="342">
  <si>
    <r>
      <rPr>
        <b/>
        <sz val="12"/>
        <rFont val="Frozen"/>
        <charset val="134"/>
      </rPr>
      <t>2024</t>
    </r>
    <r>
      <rPr>
        <b/>
        <sz val="12"/>
        <rFont val="宋体"/>
        <charset val="134"/>
      </rPr>
      <t>年绿化占地补偿资金（西山生态建设事务中心）</t>
    </r>
    <r>
      <rPr>
        <b/>
        <sz val="12"/>
        <rFont val="Frozen"/>
        <charset val="134"/>
      </rPr>
      <t>_2024</t>
    </r>
  </si>
  <si>
    <t>序号</t>
  </si>
  <si>
    <r>
      <rPr>
        <b/>
        <sz val="12"/>
        <rFont val="宋体"/>
        <charset val="134"/>
      </rPr>
      <t>姓名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</si>
  <si>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年龄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</si>
  <si>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性别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</si>
  <si>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联系电话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</si>
  <si>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市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</si>
  <si>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县</t>
    </r>
    <r>
      <rPr>
        <b/>
        <sz val="12"/>
        <rFont val="Frozen"/>
        <charset val="134"/>
      </rPr>
      <t>(</t>
    </r>
    <r>
      <rPr>
        <b/>
        <sz val="12"/>
        <rFont val="宋体"/>
        <charset val="134"/>
      </rPr>
      <t>区</t>
    </r>
    <r>
      <rPr>
        <b/>
        <sz val="12"/>
        <rFont val="Frozen"/>
        <charset val="134"/>
      </rPr>
      <t>)*(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</si>
  <si>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乡</t>
    </r>
    <r>
      <rPr>
        <b/>
        <sz val="12"/>
        <rFont val="Frozen"/>
        <charset val="134"/>
      </rPr>
      <t>(</t>
    </r>
    <r>
      <rPr>
        <b/>
        <sz val="12"/>
        <rFont val="宋体"/>
        <charset val="134"/>
      </rPr>
      <t>镇</t>
    </r>
    <r>
      <rPr>
        <b/>
        <sz val="12"/>
        <rFont val="Frozen"/>
        <charset val="134"/>
      </rPr>
      <t>)*(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</si>
  <si>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村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</si>
  <si>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r>
      <rPr>
        <b/>
        <sz val="12"/>
        <rFont val="宋体"/>
        <charset val="134"/>
      </rPr>
      <t>补贴标准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</si>
  <si>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t>补贴面积</t>
  </si>
  <si>
    <t>备注</t>
  </si>
  <si>
    <t>绿化占地补偿面积</t>
  </si>
  <si>
    <r>
      <rPr>
        <b/>
        <sz val="12"/>
        <rFont val="宋体"/>
        <charset val="134"/>
      </rPr>
      <t>补贴金额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</si>
  <si>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t>王梅枝</t>
  </si>
  <si>
    <t>18734965138</t>
  </si>
  <si>
    <t>朔州市</t>
  </si>
  <si>
    <t>朔城区</t>
  </si>
  <si>
    <t>下团堡乡</t>
  </si>
  <si>
    <t>刘家口村</t>
  </si>
  <si>
    <t>李良</t>
  </si>
  <si>
    <t>18734973967</t>
  </si>
  <si>
    <t>李晓军</t>
  </si>
  <si>
    <t>18603494445</t>
  </si>
  <si>
    <t>李富</t>
  </si>
  <si>
    <t>18735480119</t>
  </si>
  <si>
    <t>李田山</t>
  </si>
  <si>
    <t>13623489806</t>
  </si>
  <si>
    <t>尹士莲</t>
  </si>
  <si>
    <t>15534921622</t>
  </si>
  <si>
    <t>李秀山</t>
  </si>
  <si>
    <t>13653496598</t>
  </si>
  <si>
    <t>白安莲</t>
  </si>
  <si>
    <t>18903497002</t>
  </si>
  <si>
    <t>李二小</t>
  </si>
  <si>
    <t>18734940699</t>
  </si>
  <si>
    <t>李文山</t>
  </si>
  <si>
    <t>13703502934</t>
  </si>
  <si>
    <t>尹秉文</t>
  </si>
  <si>
    <t>18334962811</t>
  </si>
  <si>
    <t>李飞</t>
  </si>
  <si>
    <t>13097685503</t>
  </si>
  <si>
    <t>李章</t>
  </si>
  <si>
    <t>13453089235</t>
  </si>
  <si>
    <t>李荣贵</t>
  </si>
  <si>
    <t>18634933087</t>
  </si>
  <si>
    <t>李岳山</t>
  </si>
  <si>
    <t>13303490202</t>
  </si>
  <si>
    <t>李宏山</t>
  </si>
  <si>
    <t>15834308003</t>
  </si>
  <si>
    <t>林艳</t>
  </si>
  <si>
    <t>13934929477</t>
  </si>
  <si>
    <t>李平山</t>
  </si>
  <si>
    <t>13097642589</t>
  </si>
  <si>
    <t>李平</t>
  </si>
  <si>
    <t>13994935236</t>
  </si>
  <si>
    <t>李小军</t>
  </si>
  <si>
    <t>18734971144</t>
  </si>
  <si>
    <t>李宝山</t>
  </si>
  <si>
    <t>15392697045</t>
  </si>
  <si>
    <t>刘改兰</t>
  </si>
  <si>
    <t>15534921406</t>
  </si>
  <si>
    <t>李虎山</t>
  </si>
  <si>
    <t>13233493099</t>
  </si>
  <si>
    <t>李符山</t>
  </si>
  <si>
    <t>13097642687</t>
  </si>
  <si>
    <t>刘翠鲜</t>
  </si>
  <si>
    <t>13393499055</t>
  </si>
  <si>
    <t>原李富山</t>
  </si>
  <si>
    <t>李焕玲</t>
  </si>
  <si>
    <t>17835661138</t>
  </si>
  <si>
    <t>武金兰</t>
  </si>
  <si>
    <t>13834448768</t>
  </si>
  <si>
    <t>李  英</t>
  </si>
  <si>
    <t>17503498829</t>
  </si>
  <si>
    <t>原李立山</t>
  </si>
  <si>
    <t>李成元</t>
  </si>
  <si>
    <t>13037033345</t>
  </si>
  <si>
    <t>朱金鲜</t>
  </si>
  <si>
    <t>15534921625</t>
  </si>
  <si>
    <t>李峰山</t>
  </si>
  <si>
    <t>15110807599</t>
  </si>
  <si>
    <t>李文</t>
  </si>
  <si>
    <t>13233493989</t>
  </si>
  <si>
    <t>刘义</t>
  </si>
  <si>
    <t>15234956079</t>
  </si>
  <si>
    <t>下刘义</t>
  </si>
  <si>
    <t>落银凤</t>
  </si>
  <si>
    <t>13934402840</t>
  </si>
  <si>
    <t>李盘山</t>
  </si>
  <si>
    <t>13834197253</t>
  </si>
  <si>
    <t>高云枝</t>
  </si>
  <si>
    <t>李凤花</t>
  </si>
  <si>
    <t>李世元</t>
  </si>
  <si>
    <t>13934907528</t>
  </si>
  <si>
    <t>刘文</t>
  </si>
  <si>
    <t>14799260728</t>
  </si>
  <si>
    <t>刘洲</t>
  </si>
  <si>
    <t>18734946176</t>
  </si>
  <si>
    <t>刘成仁</t>
  </si>
  <si>
    <t>13694935896</t>
  </si>
  <si>
    <t>刘升</t>
  </si>
  <si>
    <t>13333490438</t>
  </si>
  <si>
    <t>刘金花</t>
  </si>
  <si>
    <t>15110807226</t>
  </si>
  <si>
    <t>刘亚君</t>
  </si>
  <si>
    <t>13546093139</t>
  </si>
  <si>
    <t>刘会</t>
  </si>
  <si>
    <t>15234965099</t>
  </si>
  <si>
    <t>160元40.25亩、390元0.12亩</t>
  </si>
  <si>
    <t>刘秀</t>
  </si>
  <si>
    <t>13703502247</t>
  </si>
  <si>
    <t>160元22.56亩、390元0.16亩</t>
  </si>
  <si>
    <t>刘禹</t>
  </si>
  <si>
    <t>18234983130</t>
  </si>
  <si>
    <t>刘彪</t>
  </si>
  <si>
    <t>15834308005</t>
  </si>
  <si>
    <t>杜月娥</t>
  </si>
  <si>
    <t>13133496229</t>
  </si>
  <si>
    <t>刘珠</t>
  </si>
  <si>
    <t>13152719535</t>
  </si>
  <si>
    <t>160元8.1亩、390元0.8亩</t>
  </si>
  <si>
    <t>刘太</t>
  </si>
  <si>
    <t>13133118581</t>
  </si>
  <si>
    <t>160元8亩、390元2.6亩</t>
  </si>
  <si>
    <t>刘柱</t>
  </si>
  <si>
    <t>13383490335</t>
  </si>
  <si>
    <t>160元14.34亩、390元1.1亩</t>
  </si>
  <si>
    <t>刘成明</t>
  </si>
  <si>
    <t>13546080212</t>
  </si>
  <si>
    <t>刘成礼</t>
  </si>
  <si>
    <t>13934854704</t>
  </si>
  <si>
    <t>160元22.39亩、390元0.6亩</t>
  </si>
  <si>
    <t>刘荣</t>
  </si>
  <si>
    <t>13663493630</t>
  </si>
  <si>
    <t>160元23.86亩、390元0.15亩</t>
  </si>
  <si>
    <t>刘斌</t>
  </si>
  <si>
    <t>13133945300</t>
  </si>
  <si>
    <t>160元13.3亩、390元0.35亩</t>
  </si>
  <si>
    <t>贾海仙</t>
  </si>
  <si>
    <t>13037042023</t>
  </si>
  <si>
    <t>刘万福</t>
  </si>
  <si>
    <t>13546200420</t>
  </si>
  <si>
    <t>郭玉新</t>
  </si>
  <si>
    <t>15503498522</t>
  </si>
  <si>
    <t>赵四女</t>
  </si>
  <si>
    <t>13994917443</t>
  </si>
  <si>
    <t>吕西兰</t>
  </si>
  <si>
    <t>15234961836</t>
  </si>
  <si>
    <t>160元12.9亩、390元0.55亩</t>
  </si>
  <si>
    <t>刘全荣</t>
  </si>
  <si>
    <t>13333491378</t>
  </si>
  <si>
    <t>王海</t>
  </si>
  <si>
    <t>15110843571</t>
  </si>
  <si>
    <t>吴裕</t>
  </si>
  <si>
    <t>13734189841</t>
  </si>
  <si>
    <t>160元45.7亩、390元2亩</t>
  </si>
  <si>
    <t>吴清</t>
  </si>
  <si>
    <t>13037033910</t>
  </si>
  <si>
    <t>刘波</t>
  </si>
  <si>
    <t>18734942232</t>
  </si>
  <si>
    <t>刘贵荣</t>
  </si>
  <si>
    <t>15534926077</t>
  </si>
  <si>
    <t>刘喜庆</t>
  </si>
  <si>
    <t>18834900103</t>
  </si>
  <si>
    <t>刘巨</t>
  </si>
  <si>
    <t>13643647192</t>
  </si>
  <si>
    <t>贾世高</t>
  </si>
  <si>
    <t>18734936809</t>
  </si>
  <si>
    <t>杜桂梅</t>
  </si>
  <si>
    <t>15503495288</t>
  </si>
  <si>
    <t>刘满存</t>
  </si>
  <si>
    <t>13934424834</t>
  </si>
  <si>
    <t>刘英雄</t>
  </si>
  <si>
    <t>15513320107</t>
  </si>
  <si>
    <t>刘平</t>
  </si>
  <si>
    <t>13593448429</t>
  </si>
  <si>
    <t>上刘平</t>
  </si>
  <si>
    <t>刘良</t>
  </si>
  <si>
    <t>18034957775</t>
  </si>
  <si>
    <t>刘春</t>
  </si>
  <si>
    <t>15234959164</t>
  </si>
  <si>
    <t>160元3.58亩、390元0.23亩</t>
  </si>
  <si>
    <t>刘翠珍</t>
  </si>
  <si>
    <t>19834735465</t>
  </si>
  <si>
    <t>160元3.87亩、390元1.5亩</t>
  </si>
  <si>
    <t>闫文贵</t>
  </si>
  <si>
    <t>13753082365</t>
  </si>
  <si>
    <t>刘岩</t>
  </si>
  <si>
    <t>18234976062</t>
  </si>
  <si>
    <t>刘西忠</t>
  </si>
  <si>
    <t>13037036146</t>
  </si>
  <si>
    <t>刘竹</t>
  </si>
  <si>
    <t>15135071088</t>
  </si>
  <si>
    <t>刘贵忠</t>
  </si>
  <si>
    <t>13152938240</t>
  </si>
  <si>
    <t>唐宗碧</t>
  </si>
  <si>
    <t>13834198243</t>
  </si>
  <si>
    <t>160元8.6亩、390元0.29亩</t>
  </si>
  <si>
    <t>田桂兰</t>
  </si>
  <si>
    <t>15110833006</t>
  </si>
  <si>
    <t>刘海</t>
  </si>
  <si>
    <t>13037037071</t>
  </si>
  <si>
    <t>西刘海</t>
  </si>
  <si>
    <t>刘久</t>
  </si>
  <si>
    <t>13934973906</t>
  </si>
  <si>
    <t>160元7.87亩、390元2.8亩</t>
  </si>
  <si>
    <t>刘贵</t>
  </si>
  <si>
    <t>13293690349</t>
  </si>
  <si>
    <t>刘成</t>
  </si>
  <si>
    <t>15534961200</t>
  </si>
  <si>
    <t>刘仪</t>
  </si>
  <si>
    <t>13100049116</t>
  </si>
  <si>
    <t>高玉珍</t>
  </si>
  <si>
    <t>13834987139</t>
  </si>
  <si>
    <t>叶海兰</t>
  </si>
  <si>
    <t>13152938205</t>
  </si>
  <si>
    <t>160元6.7亩、390元0.47亩</t>
  </si>
  <si>
    <t>徐月英</t>
  </si>
  <si>
    <t>13593484471</t>
  </si>
  <si>
    <t>13133119366</t>
  </si>
  <si>
    <t>东刘海</t>
  </si>
  <si>
    <t>刘帅</t>
  </si>
  <si>
    <t>18534951661</t>
  </si>
  <si>
    <t>刘贵全</t>
  </si>
  <si>
    <t>15103494175</t>
  </si>
  <si>
    <t>刘明</t>
  </si>
  <si>
    <t>13152939549</t>
  </si>
  <si>
    <t>刘映</t>
  </si>
  <si>
    <t>13934983023</t>
  </si>
  <si>
    <t>刘华梁</t>
  </si>
  <si>
    <t>13934921312</t>
  </si>
  <si>
    <t>周占堂</t>
  </si>
  <si>
    <t>18939252139</t>
  </si>
  <si>
    <t>周来平</t>
  </si>
  <si>
    <t>18234942541</t>
  </si>
  <si>
    <t>刘存忠</t>
  </si>
  <si>
    <t>13282691545</t>
  </si>
  <si>
    <t>刘晓东</t>
  </si>
  <si>
    <t>13593478165</t>
  </si>
  <si>
    <t>蔚  文</t>
  </si>
  <si>
    <t>15934490857</t>
  </si>
  <si>
    <t>苏翠莲</t>
  </si>
  <si>
    <t>13653491483</t>
  </si>
  <si>
    <t>李华山</t>
  </si>
  <si>
    <t>15834308010</t>
  </si>
  <si>
    <t>李财山</t>
  </si>
  <si>
    <t>13096603699</t>
  </si>
  <si>
    <t>李雄山</t>
  </si>
  <si>
    <t>15234958786</t>
  </si>
  <si>
    <t>刘玉花</t>
  </si>
  <si>
    <t>15534930498</t>
  </si>
  <si>
    <t>李林山</t>
  </si>
  <si>
    <t>13994923679</t>
  </si>
  <si>
    <t>贺铮</t>
  </si>
  <si>
    <t>13133498716</t>
  </si>
  <si>
    <t>落文花</t>
  </si>
  <si>
    <t>13934402243</t>
  </si>
  <si>
    <t>刘仲</t>
  </si>
  <si>
    <t>15513321595</t>
  </si>
  <si>
    <t>王翠贵</t>
  </si>
  <si>
    <t>13753093391</t>
  </si>
  <si>
    <t>刘继军</t>
  </si>
  <si>
    <t>15935495326</t>
  </si>
  <si>
    <t>刘继旺</t>
  </si>
  <si>
    <t>13994901748</t>
  </si>
  <si>
    <t>尹小平</t>
  </si>
  <si>
    <t>13233490404</t>
  </si>
  <si>
    <t>程淑花</t>
  </si>
  <si>
    <t>13753088568</t>
  </si>
  <si>
    <t>解桂英</t>
  </si>
  <si>
    <t>03496180333</t>
  </si>
  <si>
    <t>尹俊彦</t>
  </si>
  <si>
    <t>郝翠平</t>
  </si>
  <si>
    <t>18935489899</t>
  </si>
  <si>
    <t>李震</t>
  </si>
  <si>
    <t>13037037723</t>
  </si>
  <si>
    <t>吴强</t>
  </si>
  <si>
    <t>13152938283</t>
  </si>
  <si>
    <t>刘富山</t>
  </si>
  <si>
    <t>13663693521</t>
  </si>
  <si>
    <t>刘象</t>
  </si>
  <si>
    <t>18534308028</t>
  </si>
  <si>
    <t>李连山</t>
  </si>
  <si>
    <t>13994908152</t>
  </si>
  <si>
    <t>刘秀兰</t>
  </si>
  <si>
    <t>13133113638</t>
  </si>
  <si>
    <t>尹冬梅</t>
  </si>
  <si>
    <t>15234969855</t>
  </si>
  <si>
    <t>李世山</t>
  </si>
  <si>
    <t>13513694509</t>
  </si>
  <si>
    <t>李密山</t>
  </si>
  <si>
    <t>刘鹏</t>
  </si>
  <si>
    <t>13313490518</t>
  </si>
  <si>
    <t>刘森</t>
  </si>
  <si>
    <t>15534946727</t>
  </si>
  <si>
    <t>160元3.26亩、390元0.57亩</t>
  </si>
  <si>
    <t>吴勇</t>
  </si>
  <si>
    <t>13593443520</t>
  </si>
  <si>
    <t>刘武</t>
  </si>
  <si>
    <t>15534909726</t>
  </si>
  <si>
    <t>刘日凡</t>
  </si>
  <si>
    <t>李成兴</t>
  </si>
  <si>
    <t>李东</t>
  </si>
  <si>
    <t>李成桂</t>
  </si>
  <si>
    <t>李军山</t>
  </si>
  <si>
    <t>店刘义</t>
  </si>
  <si>
    <t>李月山</t>
  </si>
  <si>
    <t>15513324222</t>
  </si>
  <si>
    <t>刘献德</t>
  </si>
  <si>
    <t>18334935045</t>
  </si>
  <si>
    <t>160元11.5亩、390元0.15亩</t>
  </si>
  <si>
    <t>刘占全</t>
  </si>
  <si>
    <t>17389786291</t>
  </si>
  <si>
    <t>李艾</t>
  </si>
  <si>
    <t>15110801120</t>
  </si>
  <si>
    <t>苗全香</t>
  </si>
  <si>
    <t>13096601239</t>
  </si>
  <si>
    <t>原李树</t>
  </si>
  <si>
    <t>李占山</t>
  </si>
  <si>
    <t>15203491809</t>
  </si>
  <si>
    <t>160元16.13亩、390元5亩</t>
  </si>
  <si>
    <t>刘发</t>
  </si>
  <si>
    <t>13934403098</t>
  </si>
  <si>
    <t>刘金兰</t>
  </si>
  <si>
    <t>13403492828</t>
  </si>
  <si>
    <t>160元14.07亩、390元0.59亩</t>
  </si>
  <si>
    <t>刘成福</t>
  </si>
  <si>
    <t>13313493282</t>
  </si>
  <si>
    <t>卢英娥</t>
  </si>
  <si>
    <t>13353492949</t>
  </si>
  <si>
    <t>160元9.32亩、390元2.3亩</t>
  </si>
  <si>
    <t>周巧林</t>
  </si>
  <si>
    <t>15235080144</t>
  </si>
  <si>
    <t>刘金德</t>
  </si>
  <si>
    <t>13191022633</t>
  </si>
  <si>
    <t>高金连</t>
  </si>
  <si>
    <t>13934906709</t>
  </si>
  <si>
    <t>刘仕</t>
  </si>
  <si>
    <t>15534952528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</si>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</sst>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Frozen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5" fillId="0" borderId="0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6" fillId="19" borderId="10" applyNumberFormat="false" applyAlignment="false" applyProtection="false">
      <alignment vertical="center"/>
    </xf>
    <xf numFmtId="0" fontId="23" fillId="25" borderId="9" applyNumberFormat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20" fillId="0" borderId="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0" fillId="10" borderId="6" applyNumberFormat="false" applyFont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7" fillId="31" borderId="0" applyNumberFormat="false" applyBorder="false" applyAlignment="false" applyProtection="false">
      <alignment vertical="center"/>
    </xf>
    <xf numFmtId="0" fontId="21" fillId="19" borderId="3" applyNumberForma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1" fillId="5" borderId="3" applyNumberFormat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/>
    </xf>
    <xf numFmtId="0" fontId="3" fillId="0" borderId="0" xfId="0" applyFont="true" applyFill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/>
    </xf>
    <xf numFmtId="0" fontId="5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49" fontId="5" fillId="0" borderId="1" xfId="0" applyNumberFormat="true" applyFont="true" applyFill="true" applyBorder="true" applyAlignment="true">
      <alignment horizontal="center" vertical="center"/>
    </xf>
    <xf numFmtId="49" fontId="7" fillId="0" borderId="1" xfId="0" applyNumberFormat="true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>
      <alignment horizontal="center" vertical="center"/>
    </xf>
    <xf numFmtId="49" fontId="8" fillId="0" borderId="1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8" fillId="0" borderId="1" xfId="0" applyFont="true" applyFill="true" applyBorder="true" applyAlignment="true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scqqw/&#26700;&#38754;/&#26085;&#24120;/&#20844;&#21578;&#20844;&#31034;/2024/99/&#19979;&#22242;&#22561;&#20065;07-12&#24180;&#21508;&#26449;&#21457;&#25918;&#34920;/2024&#24180;&#32511;&#21270;&#21344;&#22320;&#34917;&#20607;&#36164;&#37329;&#65288;&#35199;&#23665;&#29983;&#24577;&#24314;&#35774;&#20107;&#21153;&#20013;&#24515;&#65289;_2024-202405170324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年绿化占地补偿资金（西山生态建设事务中心）_2024"/>
      <sheetName val="变更名单"/>
      <sheetName val="字典sheet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8"/>
  <sheetViews>
    <sheetView tabSelected="1" workbookViewId="0">
      <pane xSplit="14" ySplit="2" topLeftCell="R117" activePane="bottomRight" state="frozen"/>
      <selection/>
      <selection pane="topRight"/>
      <selection pane="bottomLeft"/>
      <selection pane="bottomRight" activeCell="U133" sqref="U133"/>
    </sheetView>
  </sheetViews>
  <sheetFormatPr defaultColWidth="9" defaultRowHeight="13.5"/>
  <cols>
    <col min="1" max="1" width="5.25" style="1" customWidth="true"/>
    <col min="2" max="2" width="9.84166666666667" style="1" customWidth="true"/>
    <col min="3" max="4" width="6.71666666666667" style="1" customWidth="true"/>
    <col min="5" max="5" width="17.025" style="1" customWidth="true"/>
    <col min="6" max="9" width="8.875" style="1" customWidth="true"/>
    <col min="10" max="10" width="7.65833333333333" style="1" customWidth="true"/>
    <col min="11" max="11" width="12" style="1" customWidth="true"/>
    <col min="12" max="12" width="19.875" style="3" customWidth="true"/>
    <col min="13" max="13" width="9.05833333333333" style="1" customWidth="true"/>
    <col min="14" max="14" width="12.3416666666667" style="1" customWidth="true"/>
    <col min="15" max="16384" width="9" style="1"/>
  </cols>
  <sheetData>
    <row r="1" s="1" customFormat="true" ht="15.7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15"/>
    </row>
    <row r="2" s="2" customFormat="true" ht="45" customHeight="true" spans="1:14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</row>
    <row r="3" s="1" customFormat="true" ht="15" customHeight="true" spans="1:14">
      <c r="A3" s="7">
        <v>1</v>
      </c>
      <c r="B3" s="8" t="s">
        <v>15</v>
      </c>
      <c r="C3" s="9" t="e">
        <f ca="1">YEAR(TODAY())-MID(#REF!,7,4)</f>
        <v>#REF!</v>
      </c>
      <c r="D3" s="9" t="e">
        <f>IF(MOD(MID(#REF!,17,1),2)=0,"女","男")</f>
        <v>#REF!</v>
      </c>
      <c r="E3" s="11" t="s">
        <v>16</v>
      </c>
      <c r="F3" s="9" t="s">
        <v>17</v>
      </c>
      <c r="G3" s="9" t="s">
        <v>18</v>
      </c>
      <c r="H3" s="9" t="s">
        <v>19</v>
      </c>
      <c r="I3" s="9" t="s">
        <v>20</v>
      </c>
      <c r="J3" s="9">
        <v>160</v>
      </c>
      <c r="K3" s="13">
        <v>7.9</v>
      </c>
      <c r="L3" s="14"/>
      <c r="M3" s="13"/>
      <c r="N3" s="8">
        <f>J3*K3</f>
        <v>1264</v>
      </c>
    </row>
    <row r="4" s="1" customFormat="true" ht="15" customHeight="true" spans="1:14">
      <c r="A4" s="7">
        <v>2</v>
      </c>
      <c r="B4" s="8" t="s">
        <v>21</v>
      </c>
      <c r="C4" s="9" t="e">
        <f ca="1">YEAR(TODAY())-MID(#REF!,7,4)</f>
        <v>#REF!</v>
      </c>
      <c r="D4" s="9" t="e">
        <f>IF(MOD(MID(#REF!,17,1),2)=0,"女","男")</f>
        <v>#REF!</v>
      </c>
      <c r="E4" s="11" t="s">
        <v>22</v>
      </c>
      <c r="F4" s="9" t="s">
        <v>17</v>
      </c>
      <c r="G4" s="9" t="s">
        <v>18</v>
      </c>
      <c r="H4" s="9" t="s">
        <v>19</v>
      </c>
      <c r="I4" s="9" t="s">
        <v>20</v>
      </c>
      <c r="J4" s="9">
        <v>160</v>
      </c>
      <c r="K4" s="13">
        <v>15</v>
      </c>
      <c r="L4" s="14"/>
      <c r="M4" s="13"/>
      <c r="N4" s="8">
        <f t="shared" ref="N4:N35" si="0">J4*K4</f>
        <v>2400</v>
      </c>
    </row>
    <row r="5" s="1" customFormat="true" ht="15" customHeight="true" spans="1:14">
      <c r="A5" s="7">
        <v>3</v>
      </c>
      <c r="B5" s="8" t="s">
        <v>23</v>
      </c>
      <c r="C5" s="9" t="e">
        <f ca="1">YEAR(TODAY())-MID(#REF!,7,4)</f>
        <v>#REF!</v>
      </c>
      <c r="D5" s="9" t="e">
        <f>IF(MOD(MID(#REF!,17,1),2)=0,"女","男")</f>
        <v>#REF!</v>
      </c>
      <c r="E5" s="11" t="s">
        <v>24</v>
      </c>
      <c r="F5" s="9" t="s">
        <v>17</v>
      </c>
      <c r="G5" s="9" t="s">
        <v>18</v>
      </c>
      <c r="H5" s="9" t="s">
        <v>19</v>
      </c>
      <c r="I5" s="9" t="s">
        <v>20</v>
      </c>
      <c r="J5" s="9">
        <v>160</v>
      </c>
      <c r="K5" s="13">
        <v>23.75</v>
      </c>
      <c r="L5" s="14"/>
      <c r="M5" s="13"/>
      <c r="N5" s="8">
        <f t="shared" si="0"/>
        <v>3800</v>
      </c>
    </row>
    <row r="6" s="1" customFormat="true" ht="15" customHeight="true" spans="1:14">
      <c r="A6" s="7">
        <v>4</v>
      </c>
      <c r="B6" s="8" t="s">
        <v>25</v>
      </c>
      <c r="C6" s="9" t="e">
        <f ca="1">YEAR(TODAY())-MID(#REF!,7,4)</f>
        <v>#REF!</v>
      </c>
      <c r="D6" s="9" t="e">
        <f>IF(MOD(MID(#REF!,17,1),2)=0,"女","男")</f>
        <v>#REF!</v>
      </c>
      <c r="E6" s="11" t="s">
        <v>26</v>
      </c>
      <c r="F6" s="9" t="s">
        <v>17</v>
      </c>
      <c r="G6" s="9" t="s">
        <v>18</v>
      </c>
      <c r="H6" s="9" t="s">
        <v>19</v>
      </c>
      <c r="I6" s="9" t="s">
        <v>20</v>
      </c>
      <c r="J6" s="9">
        <v>160</v>
      </c>
      <c r="K6" s="13">
        <v>16.05</v>
      </c>
      <c r="L6" s="14"/>
      <c r="M6" s="13"/>
      <c r="N6" s="8">
        <f t="shared" si="0"/>
        <v>2568</v>
      </c>
    </row>
    <row r="7" s="1" customFormat="true" ht="15" customHeight="true" spans="1:14">
      <c r="A7" s="7">
        <v>5</v>
      </c>
      <c r="B7" s="8" t="s">
        <v>27</v>
      </c>
      <c r="C7" s="9" t="e">
        <f ca="1">YEAR(TODAY())-MID(#REF!,7,4)</f>
        <v>#REF!</v>
      </c>
      <c r="D7" s="9" t="e">
        <f>IF(MOD(MID(#REF!,17,1),2)=0,"女","男")</f>
        <v>#REF!</v>
      </c>
      <c r="E7" s="11" t="s">
        <v>28</v>
      </c>
      <c r="F7" s="9" t="s">
        <v>17</v>
      </c>
      <c r="G7" s="9" t="s">
        <v>18</v>
      </c>
      <c r="H7" s="9" t="s">
        <v>19</v>
      </c>
      <c r="I7" s="9" t="s">
        <v>20</v>
      </c>
      <c r="J7" s="9">
        <v>160</v>
      </c>
      <c r="K7" s="13">
        <v>8</v>
      </c>
      <c r="L7" s="14"/>
      <c r="M7" s="13"/>
      <c r="N7" s="8">
        <f t="shared" si="0"/>
        <v>1280</v>
      </c>
    </row>
    <row r="8" s="1" customFormat="true" ht="15" customHeight="true" spans="1:14">
      <c r="A8" s="7">
        <v>6</v>
      </c>
      <c r="B8" s="8" t="s">
        <v>29</v>
      </c>
      <c r="C8" s="9" t="e">
        <f ca="1">YEAR(TODAY())-MID(#REF!,7,4)</f>
        <v>#REF!</v>
      </c>
      <c r="D8" s="9" t="e">
        <f>IF(MOD(MID(#REF!,17,1),2)=0,"女","男")</f>
        <v>#REF!</v>
      </c>
      <c r="E8" s="11" t="s">
        <v>30</v>
      </c>
      <c r="F8" s="9" t="s">
        <v>17</v>
      </c>
      <c r="G8" s="9" t="s">
        <v>18</v>
      </c>
      <c r="H8" s="9" t="s">
        <v>19</v>
      </c>
      <c r="I8" s="9" t="s">
        <v>20</v>
      </c>
      <c r="J8" s="9">
        <v>160</v>
      </c>
      <c r="K8" s="13">
        <v>14.75</v>
      </c>
      <c r="L8" s="14"/>
      <c r="M8" s="13"/>
      <c r="N8" s="8">
        <f t="shared" si="0"/>
        <v>2360</v>
      </c>
    </row>
    <row r="9" s="1" customFormat="true" ht="15" customHeight="true" spans="1:14">
      <c r="A9" s="7">
        <v>7</v>
      </c>
      <c r="B9" s="8" t="s">
        <v>31</v>
      </c>
      <c r="C9" s="9" t="e">
        <f ca="1">YEAR(TODAY())-MID(#REF!,7,4)</f>
        <v>#REF!</v>
      </c>
      <c r="D9" s="9" t="e">
        <f>IF(MOD(MID(#REF!,17,1),2)=0,"女","男")</f>
        <v>#REF!</v>
      </c>
      <c r="E9" s="11" t="s">
        <v>32</v>
      </c>
      <c r="F9" s="9" t="s">
        <v>17</v>
      </c>
      <c r="G9" s="9" t="s">
        <v>18</v>
      </c>
      <c r="H9" s="9" t="s">
        <v>19</v>
      </c>
      <c r="I9" s="9" t="s">
        <v>20</v>
      </c>
      <c r="J9" s="9">
        <v>160</v>
      </c>
      <c r="K9" s="13">
        <v>17.3</v>
      </c>
      <c r="L9" s="14"/>
      <c r="M9" s="13"/>
      <c r="N9" s="8">
        <f t="shared" si="0"/>
        <v>2768</v>
      </c>
    </row>
    <row r="10" s="1" customFormat="true" ht="15" customHeight="true" spans="1:14">
      <c r="A10" s="7">
        <v>8</v>
      </c>
      <c r="B10" s="8" t="s">
        <v>33</v>
      </c>
      <c r="C10" s="9" t="e">
        <f ca="1">YEAR(TODAY())-MID(#REF!,7,4)</f>
        <v>#REF!</v>
      </c>
      <c r="D10" s="9" t="e">
        <f>IF(MOD(MID(#REF!,17,1),2)=0,"女","男")</f>
        <v>#REF!</v>
      </c>
      <c r="E10" s="12" t="s">
        <v>34</v>
      </c>
      <c r="F10" s="9" t="s">
        <v>17</v>
      </c>
      <c r="G10" s="9" t="s">
        <v>18</v>
      </c>
      <c r="H10" s="9" t="s">
        <v>19</v>
      </c>
      <c r="I10" s="9" t="s">
        <v>20</v>
      </c>
      <c r="J10" s="9">
        <v>160</v>
      </c>
      <c r="K10" s="13">
        <v>22.7</v>
      </c>
      <c r="L10" s="14"/>
      <c r="M10" s="13"/>
      <c r="N10" s="8">
        <f t="shared" si="0"/>
        <v>3632</v>
      </c>
    </row>
    <row r="11" s="1" customFormat="true" ht="15" customHeight="true" spans="1:14">
      <c r="A11" s="7">
        <v>9</v>
      </c>
      <c r="B11" s="8" t="s">
        <v>35</v>
      </c>
      <c r="C11" s="9" t="e">
        <f ca="1">YEAR(TODAY())-MID(#REF!,7,4)</f>
        <v>#REF!</v>
      </c>
      <c r="D11" s="9" t="e">
        <f>IF(MOD(MID(#REF!,17,1),2)=0,"女","男")</f>
        <v>#REF!</v>
      </c>
      <c r="E11" s="11" t="s">
        <v>36</v>
      </c>
      <c r="F11" s="9" t="s">
        <v>17</v>
      </c>
      <c r="G11" s="9" t="s">
        <v>18</v>
      </c>
      <c r="H11" s="9" t="s">
        <v>19</v>
      </c>
      <c r="I11" s="9" t="s">
        <v>20</v>
      </c>
      <c r="J11" s="9">
        <v>160</v>
      </c>
      <c r="K11" s="13">
        <v>22.4</v>
      </c>
      <c r="L11" s="14"/>
      <c r="M11" s="13"/>
      <c r="N11" s="8">
        <f t="shared" si="0"/>
        <v>3584</v>
      </c>
    </row>
    <row r="12" s="1" customFormat="true" ht="15" customHeight="true" spans="1:14">
      <c r="A12" s="7">
        <v>10</v>
      </c>
      <c r="B12" s="8" t="s">
        <v>37</v>
      </c>
      <c r="C12" s="9" t="e">
        <f ca="1">YEAR(TODAY())-MID(#REF!,7,4)</f>
        <v>#REF!</v>
      </c>
      <c r="D12" s="9" t="e">
        <f>IF(MOD(MID(#REF!,17,1),2)=0,"女","男")</f>
        <v>#REF!</v>
      </c>
      <c r="E12" s="11" t="s">
        <v>38</v>
      </c>
      <c r="F12" s="9" t="s">
        <v>17</v>
      </c>
      <c r="G12" s="9" t="s">
        <v>18</v>
      </c>
      <c r="H12" s="9" t="s">
        <v>19</v>
      </c>
      <c r="I12" s="9" t="s">
        <v>20</v>
      </c>
      <c r="J12" s="9">
        <v>160</v>
      </c>
      <c r="K12" s="13">
        <v>17.1</v>
      </c>
      <c r="L12" s="14"/>
      <c r="M12" s="13"/>
      <c r="N12" s="8">
        <f t="shared" si="0"/>
        <v>2736</v>
      </c>
    </row>
    <row r="13" s="1" customFormat="true" ht="15" customHeight="true" spans="1:14">
      <c r="A13" s="7">
        <v>11</v>
      </c>
      <c r="B13" s="8" t="s">
        <v>39</v>
      </c>
      <c r="C13" s="9" t="e">
        <f ca="1">YEAR(TODAY())-MID(#REF!,7,4)</f>
        <v>#REF!</v>
      </c>
      <c r="D13" s="9" t="e">
        <f>IF(MOD(MID(#REF!,17,1),2)=0,"女","男")</f>
        <v>#REF!</v>
      </c>
      <c r="E13" s="11" t="s">
        <v>40</v>
      </c>
      <c r="F13" s="9" t="s">
        <v>17</v>
      </c>
      <c r="G13" s="9" t="s">
        <v>18</v>
      </c>
      <c r="H13" s="9" t="s">
        <v>19</v>
      </c>
      <c r="I13" s="9" t="s">
        <v>20</v>
      </c>
      <c r="J13" s="9">
        <v>160</v>
      </c>
      <c r="K13" s="13">
        <v>24.7</v>
      </c>
      <c r="L13" s="14"/>
      <c r="M13" s="13"/>
      <c r="N13" s="8">
        <f t="shared" si="0"/>
        <v>3952</v>
      </c>
    </row>
    <row r="14" s="1" customFormat="true" ht="15" customHeight="true" spans="1:14">
      <c r="A14" s="7">
        <v>12</v>
      </c>
      <c r="B14" s="8" t="s">
        <v>41</v>
      </c>
      <c r="C14" s="9" t="e">
        <f ca="1">YEAR(TODAY())-MID(#REF!,7,4)</f>
        <v>#REF!</v>
      </c>
      <c r="D14" s="9" t="e">
        <f>IF(MOD(MID(#REF!,17,1),2)=0,"女","男")</f>
        <v>#REF!</v>
      </c>
      <c r="E14" s="11" t="s">
        <v>42</v>
      </c>
      <c r="F14" s="9" t="s">
        <v>17</v>
      </c>
      <c r="G14" s="9" t="s">
        <v>18</v>
      </c>
      <c r="H14" s="9" t="s">
        <v>19</v>
      </c>
      <c r="I14" s="9" t="s">
        <v>20</v>
      </c>
      <c r="J14" s="9">
        <v>160</v>
      </c>
      <c r="K14" s="13">
        <v>15.6</v>
      </c>
      <c r="L14" s="14"/>
      <c r="M14" s="13"/>
      <c r="N14" s="8">
        <f t="shared" si="0"/>
        <v>2496</v>
      </c>
    </row>
    <row r="15" s="1" customFormat="true" ht="15" customHeight="true" spans="1:14">
      <c r="A15" s="7">
        <v>13</v>
      </c>
      <c r="B15" s="8" t="s">
        <v>43</v>
      </c>
      <c r="C15" s="9" t="e">
        <f ca="1">YEAR(TODAY())-MID(#REF!,7,4)</f>
        <v>#REF!</v>
      </c>
      <c r="D15" s="9" t="e">
        <f>IF(MOD(MID(#REF!,17,1),2)=0,"女","男")</f>
        <v>#REF!</v>
      </c>
      <c r="E15" s="11" t="s">
        <v>44</v>
      </c>
      <c r="F15" s="9" t="s">
        <v>17</v>
      </c>
      <c r="G15" s="9" t="s">
        <v>18</v>
      </c>
      <c r="H15" s="9" t="s">
        <v>19</v>
      </c>
      <c r="I15" s="9" t="s">
        <v>20</v>
      </c>
      <c r="J15" s="9">
        <v>160</v>
      </c>
      <c r="K15" s="13">
        <v>28</v>
      </c>
      <c r="L15" s="14"/>
      <c r="M15" s="13"/>
      <c r="N15" s="8">
        <f t="shared" si="0"/>
        <v>4480</v>
      </c>
    </row>
    <row r="16" s="1" customFormat="true" ht="15" customHeight="true" spans="1:14">
      <c r="A16" s="7">
        <v>14</v>
      </c>
      <c r="B16" s="8" t="s">
        <v>45</v>
      </c>
      <c r="C16" s="9" t="e">
        <f ca="1">YEAR(TODAY())-MID(#REF!,7,4)</f>
        <v>#REF!</v>
      </c>
      <c r="D16" s="9" t="e">
        <f>IF(MOD(MID(#REF!,17,1),2)=0,"女","男")</f>
        <v>#REF!</v>
      </c>
      <c r="E16" s="11" t="s">
        <v>46</v>
      </c>
      <c r="F16" s="9" t="s">
        <v>17</v>
      </c>
      <c r="G16" s="9" t="s">
        <v>18</v>
      </c>
      <c r="H16" s="9" t="s">
        <v>19</v>
      </c>
      <c r="I16" s="9" t="s">
        <v>20</v>
      </c>
      <c r="J16" s="9">
        <v>160</v>
      </c>
      <c r="K16" s="13">
        <v>7</v>
      </c>
      <c r="L16" s="14"/>
      <c r="M16" s="13"/>
      <c r="N16" s="8">
        <f t="shared" si="0"/>
        <v>1120</v>
      </c>
    </row>
    <row r="17" s="1" customFormat="true" ht="15" customHeight="true" spans="1:14">
      <c r="A17" s="7">
        <v>15</v>
      </c>
      <c r="B17" s="8" t="s">
        <v>47</v>
      </c>
      <c r="C17" s="9" t="e">
        <f ca="1">YEAR(TODAY())-MID(#REF!,7,4)</f>
        <v>#REF!</v>
      </c>
      <c r="D17" s="9" t="e">
        <f>IF(MOD(MID(#REF!,17,1),2)=0,"女","男")</f>
        <v>#REF!</v>
      </c>
      <c r="E17" s="11" t="s">
        <v>48</v>
      </c>
      <c r="F17" s="9" t="s">
        <v>17</v>
      </c>
      <c r="G17" s="9" t="s">
        <v>18</v>
      </c>
      <c r="H17" s="9" t="s">
        <v>19</v>
      </c>
      <c r="I17" s="9" t="s">
        <v>20</v>
      </c>
      <c r="J17" s="9">
        <v>160</v>
      </c>
      <c r="K17" s="13">
        <v>10.9</v>
      </c>
      <c r="L17" s="14"/>
      <c r="M17" s="13"/>
      <c r="N17" s="8">
        <f t="shared" si="0"/>
        <v>1744</v>
      </c>
    </row>
    <row r="18" s="1" customFormat="true" ht="15" customHeight="true" spans="1:14">
      <c r="A18" s="7">
        <v>16</v>
      </c>
      <c r="B18" s="8" t="s">
        <v>49</v>
      </c>
      <c r="C18" s="9" t="e">
        <f ca="1">YEAR(TODAY())-MID(#REF!,7,4)</f>
        <v>#REF!</v>
      </c>
      <c r="D18" s="9" t="e">
        <f>IF(MOD(MID(#REF!,17,1),2)=0,"女","男")</f>
        <v>#REF!</v>
      </c>
      <c r="E18" s="11" t="s">
        <v>50</v>
      </c>
      <c r="F18" s="9" t="s">
        <v>17</v>
      </c>
      <c r="G18" s="9" t="s">
        <v>18</v>
      </c>
      <c r="H18" s="9" t="s">
        <v>19</v>
      </c>
      <c r="I18" s="9" t="s">
        <v>20</v>
      </c>
      <c r="J18" s="9">
        <v>160</v>
      </c>
      <c r="K18" s="13">
        <v>16.1</v>
      </c>
      <c r="L18" s="14"/>
      <c r="M18" s="13"/>
      <c r="N18" s="8">
        <f t="shared" si="0"/>
        <v>2576</v>
      </c>
    </row>
    <row r="19" s="1" customFormat="true" ht="15" customHeight="true" spans="1:14">
      <c r="A19" s="7">
        <v>17</v>
      </c>
      <c r="B19" s="8" t="s">
        <v>51</v>
      </c>
      <c r="C19" s="9" t="e">
        <f ca="1">YEAR(TODAY())-MID(#REF!,7,4)</f>
        <v>#REF!</v>
      </c>
      <c r="D19" s="9" t="e">
        <f>IF(MOD(MID(#REF!,17,1),2)=0,"女","男")</f>
        <v>#REF!</v>
      </c>
      <c r="E19" s="11" t="s">
        <v>52</v>
      </c>
      <c r="F19" s="9" t="s">
        <v>17</v>
      </c>
      <c r="G19" s="9" t="s">
        <v>18</v>
      </c>
      <c r="H19" s="9" t="s">
        <v>19</v>
      </c>
      <c r="I19" s="9" t="s">
        <v>20</v>
      </c>
      <c r="J19" s="9">
        <v>160</v>
      </c>
      <c r="K19" s="13">
        <v>7.3</v>
      </c>
      <c r="L19" s="14"/>
      <c r="M19" s="13"/>
      <c r="N19" s="8">
        <f t="shared" si="0"/>
        <v>1168</v>
      </c>
    </row>
    <row r="20" s="1" customFormat="true" ht="15" customHeight="true" spans="1:14">
      <c r="A20" s="7">
        <v>18</v>
      </c>
      <c r="B20" s="8" t="s">
        <v>53</v>
      </c>
      <c r="C20" s="9" t="e">
        <f ca="1">YEAR(TODAY())-MID(#REF!,7,4)</f>
        <v>#REF!</v>
      </c>
      <c r="D20" s="9" t="e">
        <f>IF(MOD(MID(#REF!,17,1),2)=0,"女","男")</f>
        <v>#REF!</v>
      </c>
      <c r="E20" s="11" t="s">
        <v>54</v>
      </c>
      <c r="F20" s="9" t="s">
        <v>17</v>
      </c>
      <c r="G20" s="9" t="s">
        <v>18</v>
      </c>
      <c r="H20" s="9" t="s">
        <v>19</v>
      </c>
      <c r="I20" s="9" t="s">
        <v>20</v>
      </c>
      <c r="J20" s="9">
        <v>160</v>
      </c>
      <c r="K20" s="13">
        <v>34.1</v>
      </c>
      <c r="L20" s="14"/>
      <c r="M20" s="13"/>
      <c r="N20" s="8">
        <f t="shared" si="0"/>
        <v>5456</v>
      </c>
    </row>
    <row r="21" s="1" customFormat="true" ht="15" customHeight="true" spans="1:14">
      <c r="A21" s="7">
        <v>19</v>
      </c>
      <c r="B21" s="8" t="s">
        <v>55</v>
      </c>
      <c r="C21" s="9" t="e">
        <f ca="1">YEAR(TODAY())-MID(#REF!,7,4)</f>
        <v>#REF!</v>
      </c>
      <c r="D21" s="9" t="e">
        <f>IF(MOD(MID(#REF!,17,1),2)=0,"女","男")</f>
        <v>#REF!</v>
      </c>
      <c r="E21" s="11" t="s">
        <v>56</v>
      </c>
      <c r="F21" s="9" t="s">
        <v>17</v>
      </c>
      <c r="G21" s="9" t="s">
        <v>18</v>
      </c>
      <c r="H21" s="9" t="s">
        <v>19</v>
      </c>
      <c r="I21" s="9" t="s">
        <v>20</v>
      </c>
      <c r="J21" s="9">
        <v>160</v>
      </c>
      <c r="K21" s="13">
        <v>27</v>
      </c>
      <c r="L21" s="14"/>
      <c r="M21" s="13"/>
      <c r="N21" s="8">
        <f t="shared" si="0"/>
        <v>4320</v>
      </c>
    </row>
    <row r="22" s="1" customFormat="true" ht="15" customHeight="true" spans="1:14">
      <c r="A22" s="7">
        <v>20</v>
      </c>
      <c r="B22" s="10" t="s">
        <v>57</v>
      </c>
      <c r="C22" s="9" t="e">
        <f ca="1">YEAR(TODAY())-MID(#REF!,7,4)</f>
        <v>#REF!</v>
      </c>
      <c r="D22" s="9" t="e">
        <f>IF(MOD(MID(#REF!,17,1),2)=0,"女","男")</f>
        <v>#REF!</v>
      </c>
      <c r="E22" s="11" t="s">
        <v>58</v>
      </c>
      <c r="F22" s="9" t="s">
        <v>17</v>
      </c>
      <c r="G22" s="9" t="s">
        <v>18</v>
      </c>
      <c r="H22" s="9" t="s">
        <v>19</v>
      </c>
      <c r="I22" s="9" t="s">
        <v>20</v>
      </c>
      <c r="J22" s="9">
        <v>160</v>
      </c>
      <c r="K22" s="13">
        <v>16.4</v>
      </c>
      <c r="L22" s="14"/>
      <c r="M22" s="13"/>
      <c r="N22" s="8">
        <f t="shared" si="0"/>
        <v>2624</v>
      </c>
    </row>
    <row r="23" s="1" customFormat="true" ht="15" customHeight="true" spans="1:14">
      <c r="A23" s="7">
        <v>21</v>
      </c>
      <c r="B23" s="8" t="s">
        <v>59</v>
      </c>
      <c r="C23" s="9" t="e">
        <f ca="1">YEAR(TODAY())-MID(#REF!,7,4)</f>
        <v>#REF!</v>
      </c>
      <c r="D23" s="9" t="e">
        <f>IF(MOD(MID(#REF!,17,1),2)=0,"女","男")</f>
        <v>#REF!</v>
      </c>
      <c r="E23" s="11" t="s">
        <v>60</v>
      </c>
      <c r="F23" s="9" t="s">
        <v>17</v>
      </c>
      <c r="G23" s="9" t="s">
        <v>18</v>
      </c>
      <c r="H23" s="9" t="s">
        <v>19</v>
      </c>
      <c r="I23" s="9" t="s">
        <v>20</v>
      </c>
      <c r="J23" s="9">
        <v>160</v>
      </c>
      <c r="K23" s="13">
        <v>13.6</v>
      </c>
      <c r="L23" s="14"/>
      <c r="M23" s="13"/>
      <c r="N23" s="8">
        <f t="shared" si="0"/>
        <v>2176</v>
      </c>
    </row>
    <row r="24" s="1" customFormat="true" ht="15" customHeight="true" spans="1:14">
      <c r="A24" s="7">
        <v>22</v>
      </c>
      <c r="B24" s="8" t="s">
        <v>61</v>
      </c>
      <c r="C24" s="9" t="e">
        <f ca="1">YEAR(TODAY())-MID(#REF!,7,4)</f>
        <v>#REF!</v>
      </c>
      <c r="D24" s="9" t="e">
        <f>IF(MOD(MID(#REF!,17,1),2)=0,"女","男")</f>
        <v>#REF!</v>
      </c>
      <c r="E24" s="11" t="s">
        <v>62</v>
      </c>
      <c r="F24" s="9" t="s">
        <v>17</v>
      </c>
      <c r="G24" s="9" t="s">
        <v>18</v>
      </c>
      <c r="H24" s="9" t="s">
        <v>19</v>
      </c>
      <c r="I24" s="9" t="s">
        <v>20</v>
      </c>
      <c r="J24" s="9">
        <v>160</v>
      </c>
      <c r="K24" s="13">
        <v>15.7</v>
      </c>
      <c r="L24" s="14"/>
      <c r="M24" s="13"/>
      <c r="N24" s="8">
        <f t="shared" si="0"/>
        <v>2512</v>
      </c>
    </row>
    <row r="25" s="1" customFormat="true" ht="15" customHeight="true" spans="1:14">
      <c r="A25" s="7">
        <v>23</v>
      </c>
      <c r="B25" s="8" t="s">
        <v>63</v>
      </c>
      <c r="C25" s="9" t="e">
        <f ca="1">YEAR(TODAY())-MID(#REF!,7,4)</f>
        <v>#REF!</v>
      </c>
      <c r="D25" s="9" t="e">
        <f>IF(MOD(MID(#REF!,17,1),2)=0,"女","男")</f>
        <v>#REF!</v>
      </c>
      <c r="E25" s="11" t="s">
        <v>64</v>
      </c>
      <c r="F25" s="9" t="s">
        <v>17</v>
      </c>
      <c r="G25" s="9" t="s">
        <v>18</v>
      </c>
      <c r="H25" s="9" t="s">
        <v>19</v>
      </c>
      <c r="I25" s="9" t="s">
        <v>20</v>
      </c>
      <c r="J25" s="9">
        <v>160</v>
      </c>
      <c r="K25" s="13">
        <v>21.88</v>
      </c>
      <c r="L25" s="14"/>
      <c r="M25" s="13"/>
      <c r="N25" s="8">
        <f t="shared" si="0"/>
        <v>3500.8</v>
      </c>
    </row>
    <row r="26" s="1" customFormat="true" ht="15" customHeight="true" spans="1:14">
      <c r="A26" s="7">
        <v>24</v>
      </c>
      <c r="B26" s="8" t="s">
        <v>65</v>
      </c>
      <c r="C26" s="9" t="e">
        <f ca="1">YEAR(TODAY())-MID(#REF!,7,4)</f>
        <v>#REF!</v>
      </c>
      <c r="D26" s="9" t="e">
        <f>IF(MOD(MID(#REF!,17,1),2)=0,"女","男")</f>
        <v>#REF!</v>
      </c>
      <c r="E26" s="11" t="s">
        <v>66</v>
      </c>
      <c r="F26" s="9" t="s">
        <v>17</v>
      </c>
      <c r="G26" s="9" t="s">
        <v>18</v>
      </c>
      <c r="H26" s="9" t="s">
        <v>19</v>
      </c>
      <c r="I26" s="9" t="s">
        <v>20</v>
      </c>
      <c r="J26" s="9">
        <v>160</v>
      </c>
      <c r="K26" s="13">
        <v>18</v>
      </c>
      <c r="L26" s="14"/>
      <c r="M26" s="13"/>
      <c r="N26" s="8">
        <f t="shared" si="0"/>
        <v>2880</v>
      </c>
    </row>
    <row r="27" s="1" customFormat="true" ht="15" customHeight="true" spans="1:14">
      <c r="A27" s="7">
        <v>25</v>
      </c>
      <c r="B27" s="10" t="s">
        <v>67</v>
      </c>
      <c r="C27" s="9" t="e">
        <f ca="1">YEAR(TODAY())-MID(#REF!,7,4)</f>
        <v>#REF!</v>
      </c>
      <c r="D27" s="9" t="e">
        <f>IF(MOD(MID(#REF!,17,1),2)=0,"女","男")</f>
        <v>#REF!</v>
      </c>
      <c r="E27" s="11" t="s">
        <v>68</v>
      </c>
      <c r="F27" s="9" t="s">
        <v>17</v>
      </c>
      <c r="G27" s="9" t="s">
        <v>18</v>
      </c>
      <c r="H27" s="9" t="s">
        <v>19</v>
      </c>
      <c r="I27" s="9" t="s">
        <v>20</v>
      </c>
      <c r="J27" s="9">
        <v>160</v>
      </c>
      <c r="K27" s="13">
        <v>17.35</v>
      </c>
      <c r="L27" s="14" t="s">
        <v>69</v>
      </c>
      <c r="M27" s="13"/>
      <c r="N27" s="8">
        <f t="shared" si="0"/>
        <v>2776</v>
      </c>
    </row>
    <row r="28" s="1" customFormat="true" ht="15" customHeight="true" spans="1:14">
      <c r="A28" s="7">
        <v>26</v>
      </c>
      <c r="B28" s="8" t="s">
        <v>70</v>
      </c>
      <c r="C28" s="9" t="e">
        <f ca="1">YEAR(TODAY())-MID(#REF!,7,4)</f>
        <v>#REF!</v>
      </c>
      <c r="D28" s="9" t="e">
        <f>IF(MOD(MID(#REF!,17,1),2)=0,"女","男")</f>
        <v>#REF!</v>
      </c>
      <c r="E28" s="11" t="s">
        <v>71</v>
      </c>
      <c r="F28" s="9" t="s">
        <v>17</v>
      </c>
      <c r="G28" s="9" t="s">
        <v>18</v>
      </c>
      <c r="H28" s="9" t="s">
        <v>19</v>
      </c>
      <c r="I28" s="9" t="s">
        <v>20</v>
      </c>
      <c r="J28" s="9">
        <v>160</v>
      </c>
      <c r="K28" s="13">
        <v>9.5</v>
      </c>
      <c r="L28" s="14"/>
      <c r="M28" s="13"/>
      <c r="N28" s="8">
        <f t="shared" si="0"/>
        <v>1520</v>
      </c>
    </row>
    <row r="29" s="1" customFormat="true" ht="15" customHeight="true" spans="1:14">
      <c r="A29" s="7">
        <v>27</v>
      </c>
      <c r="B29" s="8" t="s">
        <v>72</v>
      </c>
      <c r="C29" s="9" t="e">
        <f ca="1">YEAR(TODAY())-MID(#REF!,7,4)</f>
        <v>#REF!</v>
      </c>
      <c r="D29" s="9" t="e">
        <f>IF(MOD(MID(#REF!,17,1),2)=0,"女","男")</f>
        <v>#REF!</v>
      </c>
      <c r="E29" s="11" t="s">
        <v>73</v>
      </c>
      <c r="F29" s="9" t="s">
        <v>17</v>
      </c>
      <c r="G29" s="9" t="s">
        <v>18</v>
      </c>
      <c r="H29" s="9" t="s">
        <v>19</v>
      </c>
      <c r="I29" s="9" t="s">
        <v>20</v>
      </c>
      <c r="J29" s="9">
        <v>160</v>
      </c>
      <c r="K29" s="13">
        <v>7.2</v>
      </c>
      <c r="L29" s="14"/>
      <c r="M29" s="13"/>
      <c r="N29" s="8">
        <f t="shared" si="0"/>
        <v>1152</v>
      </c>
    </row>
    <row r="30" s="1" customFormat="true" ht="15" customHeight="true" spans="1:14">
      <c r="A30" s="7">
        <v>28</v>
      </c>
      <c r="B30" s="10" t="s">
        <v>74</v>
      </c>
      <c r="C30" s="9" t="e">
        <f ca="1">YEAR(TODAY())-MID(#REF!,7,4)</f>
        <v>#REF!</v>
      </c>
      <c r="D30" s="9" t="e">
        <f>IF(MOD(MID(#REF!,17,1),2)=0,"女","男")</f>
        <v>#REF!</v>
      </c>
      <c r="E30" s="11" t="s">
        <v>75</v>
      </c>
      <c r="F30" s="9" t="s">
        <v>17</v>
      </c>
      <c r="G30" s="9" t="s">
        <v>18</v>
      </c>
      <c r="H30" s="9" t="s">
        <v>19</v>
      </c>
      <c r="I30" s="9" t="s">
        <v>20</v>
      </c>
      <c r="J30" s="9">
        <v>160</v>
      </c>
      <c r="K30" s="13">
        <v>13.45</v>
      </c>
      <c r="L30" s="14" t="s">
        <v>76</v>
      </c>
      <c r="M30" s="13"/>
      <c r="N30" s="8">
        <f t="shared" si="0"/>
        <v>2152</v>
      </c>
    </row>
    <row r="31" s="1" customFormat="true" ht="15" customHeight="true" spans="1:14">
      <c r="A31" s="7">
        <v>29</v>
      </c>
      <c r="B31" s="8" t="s">
        <v>77</v>
      </c>
      <c r="C31" s="9" t="e">
        <f ca="1">YEAR(TODAY())-MID(#REF!,7,4)</f>
        <v>#REF!</v>
      </c>
      <c r="D31" s="9" t="e">
        <f>IF(MOD(MID(#REF!,17,1),2)=0,"女","男")</f>
        <v>#REF!</v>
      </c>
      <c r="E31" s="11" t="s">
        <v>78</v>
      </c>
      <c r="F31" s="9" t="s">
        <v>17</v>
      </c>
      <c r="G31" s="9" t="s">
        <v>18</v>
      </c>
      <c r="H31" s="9" t="s">
        <v>19</v>
      </c>
      <c r="I31" s="9" t="s">
        <v>20</v>
      </c>
      <c r="J31" s="9">
        <v>160</v>
      </c>
      <c r="K31" s="13">
        <v>34.33</v>
      </c>
      <c r="L31" s="14"/>
      <c r="M31" s="13"/>
      <c r="N31" s="8">
        <f t="shared" si="0"/>
        <v>5492.8</v>
      </c>
    </row>
    <row r="32" s="1" customFormat="true" ht="15" customHeight="true" spans="1:14">
      <c r="A32" s="7">
        <v>30</v>
      </c>
      <c r="B32" s="8" t="s">
        <v>79</v>
      </c>
      <c r="C32" s="9" t="e">
        <f ca="1">YEAR(TODAY())-MID(#REF!,7,4)</f>
        <v>#REF!</v>
      </c>
      <c r="D32" s="9" t="e">
        <f>IF(MOD(MID(#REF!,17,1),2)=0,"女","男")</f>
        <v>#REF!</v>
      </c>
      <c r="E32" s="11" t="s">
        <v>80</v>
      </c>
      <c r="F32" s="9" t="s">
        <v>17</v>
      </c>
      <c r="G32" s="9" t="s">
        <v>18</v>
      </c>
      <c r="H32" s="9" t="s">
        <v>19</v>
      </c>
      <c r="I32" s="9" t="s">
        <v>20</v>
      </c>
      <c r="J32" s="9">
        <v>160</v>
      </c>
      <c r="K32" s="13">
        <v>23.4</v>
      </c>
      <c r="L32" s="14"/>
      <c r="M32" s="13"/>
      <c r="N32" s="8">
        <f t="shared" si="0"/>
        <v>3744</v>
      </c>
    </row>
    <row r="33" s="1" customFormat="true" ht="15" customHeight="true" spans="1:14">
      <c r="A33" s="7">
        <v>31</v>
      </c>
      <c r="B33" s="8" t="s">
        <v>81</v>
      </c>
      <c r="C33" s="9" t="e">
        <f ca="1">YEAR(TODAY())-MID(#REF!,7,4)</f>
        <v>#REF!</v>
      </c>
      <c r="D33" s="9" t="e">
        <f>IF(MOD(MID(#REF!,17,1),2)=0,"女","男")</f>
        <v>#REF!</v>
      </c>
      <c r="E33" s="11" t="s">
        <v>82</v>
      </c>
      <c r="F33" s="9" t="s">
        <v>17</v>
      </c>
      <c r="G33" s="9" t="s">
        <v>18</v>
      </c>
      <c r="H33" s="9" t="s">
        <v>19</v>
      </c>
      <c r="I33" s="9" t="s">
        <v>20</v>
      </c>
      <c r="J33" s="9">
        <v>160</v>
      </c>
      <c r="K33" s="13">
        <v>8</v>
      </c>
      <c r="L33" s="14"/>
      <c r="M33" s="13"/>
      <c r="N33" s="8">
        <f t="shared" si="0"/>
        <v>1280</v>
      </c>
    </row>
    <row r="34" s="1" customFormat="true" ht="15" customHeight="true" spans="1:14">
      <c r="A34" s="7">
        <v>32</v>
      </c>
      <c r="B34" s="8" t="s">
        <v>83</v>
      </c>
      <c r="C34" s="9" t="e">
        <f ca="1">YEAR(TODAY())-MID(#REF!,7,4)</f>
        <v>#REF!</v>
      </c>
      <c r="D34" s="9" t="e">
        <f>IF(MOD(MID(#REF!,17,1),2)=0,"女","男")</f>
        <v>#REF!</v>
      </c>
      <c r="E34" s="11" t="s">
        <v>84</v>
      </c>
      <c r="F34" s="9" t="s">
        <v>17</v>
      </c>
      <c r="G34" s="9" t="s">
        <v>18</v>
      </c>
      <c r="H34" s="9" t="s">
        <v>19</v>
      </c>
      <c r="I34" s="9" t="s">
        <v>20</v>
      </c>
      <c r="J34" s="9">
        <v>160</v>
      </c>
      <c r="K34" s="13">
        <v>39</v>
      </c>
      <c r="L34" s="14"/>
      <c r="M34" s="13"/>
      <c r="N34" s="8">
        <f t="shared" ref="N34:N65" si="1">J34*K34</f>
        <v>6240</v>
      </c>
    </row>
    <row r="35" s="1" customFormat="true" ht="15" customHeight="true" spans="1:14">
      <c r="A35" s="7">
        <v>33</v>
      </c>
      <c r="B35" s="8" t="s">
        <v>85</v>
      </c>
      <c r="C35" s="9" t="e">
        <f ca="1">YEAR(TODAY())-MID(#REF!,7,4)</f>
        <v>#REF!</v>
      </c>
      <c r="D35" s="9" t="e">
        <f>IF(MOD(MID(#REF!,17,1),2)=0,"女","男")</f>
        <v>#REF!</v>
      </c>
      <c r="E35" s="11" t="s">
        <v>86</v>
      </c>
      <c r="F35" s="9" t="s">
        <v>17</v>
      </c>
      <c r="G35" s="9" t="s">
        <v>18</v>
      </c>
      <c r="H35" s="9" t="s">
        <v>19</v>
      </c>
      <c r="I35" s="9" t="s">
        <v>20</v>
      </c>
      <c r="J35" s="9">
        <v>160</v>
      </c>
      <c r="K35" s="13">
        <v>17.95</v>
      </c>
      <c r="L35" s="14" t="s">
        <v>87</v>
      </c>
      <c r="M35" s="13"/>
      <c r="N35" s="8">
        <f t="shared" si="1"/>
        <v>2872</v>
      </c>
    </row>
    <row r="36" s="1" customFormat="true" ht="15" customHeight="true" spans="1:14">
      <c r="A36" s="7">
        <v>34</v>
      </c>
      <c r="B36" s="8" t="s">
        <v>88</v>
      </c>
      <c r="C36" s="9" t="e">
        <f ca="1">YEAR(TODAY())-MID(#REF!,7,4)</f>
        <v>#REF!</v>
      </c>
      <c r="D36" s="9" t="e">
        <f>IF(MOD(MID(#REF!,17,1),2)=0,"女","男")</f>
        <v>#REF!</v>
      </c>
      <c r="E36" s="11" t="s">
        <v>89</v>
      </c>
      <c r="F36" s="9" t="s">
        <v>17</v>
      </c>
      <c r="G36" s="9" t="s">
        <v>18</v>
      </c>
      <c r="H36" s="9" t="s">
        <v>19</v>
      </c>
      <c r="I36" s="9" t="s">
        <v>20</v>
      </c>
      <c r="J36" s="9">
        <v>160</v>
      </c>
      <c r="K36" s="13">
        <v>1.5</v>
      </c>
      <c r="L36" s="14"/>
      <c r="M36" s="13"/>
      <c r="N36" s="8">
        <f t="shared" si="1"/>
        <v>240</v>
      </c>
    </row>
    <row r="37" s="1" customFormat="true" ht="15" customHeight="true" spans="1:14">
      <c r="A37" s="7">
        <v>35</v>
      </c>
      <c r="B37" s="8" t="s">
        <v>90</v>
      </c>
      <c r="C37" s="9" t="e">
        <f ca="1">YEAR(TODAY())-MID(#REF!,7,4)</f>
        <v>#REF!</v>
      </c>
      <c r="D37" s="9" t="e">
        <f>IF(MOD(MID(#REF!,17,1),2)=0,"女","男")</f>
        <v>#REF!</v>
      </c>
      <c r="E37" s="11" t="s">
        <v>91</v>
      </c>
      <c r="F37" s="9" t="s">
        <v>17</v>
      </c>
      <c r="G37" s="9" t="s">
        <v>18</v>
      </c>
      <c r="H37" s="9" t="s">
        <v>19</v>
      </c>
      <c r="I37" s="9" t="s">
        <v>20</v>
      </c>
      <c r="J37" s="9">
        <v>160</v>
      </c>
      <c r="K37" s="13">
        <v>28.5</v>
      </c>
      <c r="L37" s="14"/>
      <c r="M37" s="13"/>
      <c r="N37" s="8">
        <f t="shared" si="1"/>
        <v>4560</v>
      </c>
    </row>
    <row r="38" s="1" customFormat="true" ht="15" customHeight="true" spans="1:14">
      <c r="A38" s="7">
        <v>36</v>
      </c>
      <c r="B38" s="8" t="s">
        <v>92</v>
      </c>
      <c r="C38" s="9" t="e">
        <f ca="1">YEAR(TODAY())-MID(#REF!,7,4)</f>
        <v>#REF!</v>
      </c>
      <c r="D38" s="9" t="e">
        <f>IF(MOD(MID(#REF!,17,1),2)=0,"女","男")</f>
        <v>#REF!</v>
      </c>
      <c r="E38" s="11" t="s">
        <v>60</v>
      </c>
      <c r="F38" s="9" t="s">
        <v>17</v>
      </c>
      <c r="G38" s="9" t="s">
        <v>18</v>
      </c>
      <c r="H38" s="9" t="s">
        <v>19</v>
      </c>
      <c r="I38" s="9" t="s">
        <v>20</v>
      </c>
      <c r="J38" s="9">
        <v>160</v>
      </c>
      <c r="K38" s="13">
        <v>18.5</v>
      </c>
      <c r="L38" s="14"/>
      <c r="M38" s="13"/>
      <c r="N38" s="8">
        <f t="shared" si="1"/>
        <v>2960</v>
      </c>
    </row>
    <row r="39" s="1" customFormat="true" ht="15" customHeight="true" spans="1:14">
      <c r="A39" s="7">
        <v>37</v>
      </c>
      <c r="B39" s="8" t="s">
        <v>93</v>
      </c>
      <c r="C39" s="9" t="e">
        <f ca="1">YEAR(TODAY())-MID(#REF!,7,4)</f>
        <v>#REF!</v>
      </c>
      <c r="D39" s="9" t="e">
        <f>IF(MOD(MID(#REF!,17,1),2)=0,"女","男")</f>
        <v>#REF!</v>
      </c>
      <c r="E39" s="11" t="s">
        <v>75</v>
      </c>
      <c r="F39" s="9" t="s">
        <v>17</v>
      </c>
      <c r="G39" s="9" t="s">
        <v>18</v>
      </c>
      <c r="H39" s="9" t="s">
        <v>19</v>
      </c>
      <c r="I39" s="9" t="s">
        <v>20</v>
      </c>
      <c r="J39" s="9">
        <v>160</v>
      </c>
      <c r="K39" s="13">
        <v>6.8</v>
      </c>
      <c r="L39" s="14"/>
      <c r="M39" s="13"/>
      <c r="N39" s="8">
        <f t="shared" si="1"/>
        <v>1088</v>
      </c>
    </row>
    <row r="40" s="1" customFormat="true" ht="15" customHeight="true" spans="1:14">
      <c r="A40" s="7">
        <v>38</v>
      </c>
      <c r="B40" s="8" t="s">
        <v>94</v>
      </c>
      <c r="C40" s="9" t="e">
        <f ca="1">YEAR(TODAY())-MID(#REF!,7,4)</f>
        <v>#REF!</v>
      </c>
      <c r="D40" s="9" t="e">
        <f>IF(MOD(MID(#REF!,17,1),2)=0,"女","男")</f>
        <v>#REF!</v>
      </c>
      <c r="E40" s="11" t="s">
        <v>95</v>
      </c>
      <c r="F40" s="9" t="s">
        <v>17</v>
      </c>
      <c r="G40" s="9" t="s">
        <v>18</v>
      </c>
      <c r="H40" s="9" t="s">
        <v>19</v>
      </c>
      <c r="I40" s="9" t="s">
        <v>20</v>
      </c>
      <c r="J40" s="9">
        <v>160</v>
      </c>
      <c r="K40" s="13">
        <v>8.1</v>
      </c>
      <c r="L40" s="14"/>
      <c r="M40" s="13"/>
      <c r="N40" s="8">
        <f t="shared" si="1"/>
        <v>1296</v>
      </c>
    </row>
    <row r="41" s="1" customFormat="true" ht="15" customHeight="true" spans="1:14">
      <c r="A41" s="7">
        <v>39</v>
      </c>
      <c r="B41" s="8" t="s">
        <v>96</v>
      </c>
      <c r="C41" s="9" t="e">
        <f ca="1">YEAR(TODAY())-MID(#REF!,7,4)</f>
        <v>#REF!</v>
      </c>
      <c r="D41" s="9" t="e">
        <f>IF(MOD(MID(#REF!,17,1),2)=0,"女","男")</f>
        <v>#REF!</v>
      </c>
      <c r="E41" s="11" t="s">
        <v>97</v>
      </c>
      <c r="F41" s="9" t="s">
        <v>17</v>
      </c>
      <c r="G41" s="9" t="s">
        <v>18</v>
      </c>
      <c r="H41" s="9" t="s">
        <v>19</v>
      </c>
      <c r="I41" s="9" t="s">
        <v>20</v>
      </c>
      <c r="J41" s="9">
        <v>160</v>
      </c>
      <c r="K41" s="13">
        <v>1</v>
      </c>
      <c r="L41" s="14"/>
      <c r="M41" s="13"/>
      <c r="N41" s="8">
        <f t="shared" si="1"/>
        <v>160</v>
      </c>
    </row>
    <row r="42" s="1" customFormat="true" ht="15" customHeight="true" spans="1:14">
      <c r="A42" s="7">
        <v>40</v>
      </c>
      <c r="B42" s="8" t="s">
        <v>98</v>
      </c>
      <c r="C42" s="9" t="e">
        <f ca="1">YEAR(TODAY())-MID(#REF!,7,4)</f>
        <v>#REF!</v>
      </c>
      <c r="D42" s="9" t="e">
        <f>IF(MOD(MID(#REF!,17,1),2)=0,"女","男")</f>
        <v>#REF!</v>
      </c>
      <c r="E42" s="11" t="s">
        <v>99</v>
      </c>
      <c r="F42" s="9" t="s">
        <v>17</v>
      </c>
      <c r="G42" s="9" t="s">
        <v>18</v>
      </c>
      <c r="H42" s="9" t="s">
        <v>19</v>
      </c>
      <c r="I42" s="9" t="s">
        <v>20</v>
      </c>
      <c r="J42" s="9">
        <v>160</v>
      </c>
      <c r="K42" s="13">
        <v>4</v>
      </c>
      <c r="L42" s="14"/>
      <c r="M42" s="13"/>
      <c r="N42" s="8">
        <f t="shared" si="1"/>
        <v>640</v>
      </c>
    </row>
    <row r="43" s="1" customFormat="true" ht="15" customHeight="true" spans="1:14">
      <c r="A43" s="7">
        <v>41</v>
      </c>
      <c r="B43" s="8" t="s">
        <v>100</v>
      </c>
      <c r="C43" s="9" t="e">
        <f ca="1">YEAR(TODAY())-MID(#REF!,7,4)</f>
        <v>#REF!</v>
      </c>
      <c r="D43" s="9" t="e">
        <f>IF(MOD(MID(#REF!,17,1),2)=0,"女","男")</f>
        <v>#REF!</v>
      </c>
      <c r="E43" s="11" t="s">
        <v>101</v>
      </c>
      <c r="F43" s="9" t="s">
        <v>17</v>
      </c>
      <c r="G43" s="9" t="s">
        <v>18</v>
      </c>
      <c r="H43" s="9" t="s">
        <v>19</v>
      </c>
      <c r="I43" s="9" t="s">
        <v>20</v>
      </c>
      <c r="J43" s="9">
        <v>160</v>
      </c>
      <c r="K43" s="13">
        <v>10.94</v>
      </c>
      <c r="L43" s="14"/>
      <c r="M43" s="13"/>
      <c r="N43" s="8">
        <f t="shared" si="1"/>
        <v>1750.4</v>
      </c>
    </row>
    <row r="44" s="1" customFormat="true" ht="15" customHeight="true" spans="1:14">
      <c r="A44" s="7">
        <v>42</v>
      </c>
      <c r="B44" s="8" t="s">
        <v>102</v>
      </c>
      <c r="C44" s="9" t="e">
        <f ca="1">YEAR(TODAY())-MID(#REF!,7,4)</f>
        <v>#REF!</v>
      </c>
      <c r="D44" s="9" t="e">
        <f>IF(MOD(MID(#REF!,17,1),2)=0,"女","男")</f>
        <v>#REF!</v>
      </c>
      <c r="E44" s="11" t="s">
        <v>103</v>
      </c>
      <c r="F44" s="9" t="s">
        <v>17</v>
      </c>
      <c r="G44" s="9" t="s">
        <v>18</v>
      </c>
      <c r="H44" s="9" t="s">
        <v>19</v>
      </c>
      <c r="I44" s="9" t="s">
        <v>20</v>
      </c>
      <c r="J44" s="9">
        <v>160</v>
      </c>
      <c r="K44" s="13">
        <v>10.27</v>
      </c>
      <c r="L44" s="14"/>
      <c r="M44" s="13"/>
      <c r="N44" s="8">
        <f t="shared" si="1"/>
        <v>1643.2</v>
      </c>
    </row>
    <row r="45" s="1" customFormat="true" ht="15" customHeight="true" spans="1:14">
      <c r="A45" s="7">
        <v>43</v>
      </c>
      <c r="B45" s="8" t="s">
        <v>104</v>
      </c>
      <c r="C45" s="9" t="e">
        <f ca="1">YEAR(TODAY())-MID(#REF!,7,4)</f>
        <v>#REF!</v>
      </c>
      <c r="D45" s="9" t="e">
        <f>IF(MOD(MID(#REF!,17,1),2)=0,"女","男")</f>
        <v>#REF!</v>
      </c>
      <c r="E45" s="11" t="s">
        <v>105</v>
      </c>
      <c r="F45" s="9" t="s">
        <v>17</v>
      </c>
      <c r="G45" s="9" t="s">
        <v>18</v>
      </c>
      <c r="H45" s="9" t="s">
        <v>19</v>
      </c>
      <c r="I45" s="9" t="s">
        <v>20</v>
      </c>
      <c r="J45" s="9">
        <v>160</v>
      </c>
      <c r="K45" s="13">
        <v>8</v>
      </c>
      <c r="L45" s="14"/>
      <c r="M45" s="13"/>
      <c r="N45" s="8">
        <f t="shared" si="1"/>
        <v>1280</v>
      </c>
    </row>
    <row r="46" s="1" customFormat="true" ht="15" customHeight="true" spans="1:14">
      <c r="A46" s="7">
        <v>44</v>
      </c>
      <c r="B46" s="8" t="s">
        <v>106</v>
      </c>
      <c r="C46" s="9" t="e">
        <f ca="1">YEAR(TODAY())-MID(#REF!,7,4)</f>
        <v>#REF!</v>
      </c>
      <c r="D46" s="9" t="e">
        <f>IF(MOD(MID(#REF!,17,1),2)=0,"女","男")</f>
        <v>#REF!</v>
      </c>
      <c r="E46" s="11" t="s">
        <v>107</v>
      </c>
      <c r="F46" s="9" t="s">
        <v>17</v>
      </c>
      <c r="G46" s="9" t="s">
        <v>18</v>
      </c>
      <c r="H46" s="9" t="s">
        <v>19</v>
      </c>
      <c r="I46" s="9" t="s">
        <v>20</v>
      </c>
      <c r="J46" s="9">
        <v>160</v>
      </c>
      <c r="K46" s="13">
        <v>10.98</v>
      </c>
      <c r="L46" s="14"/>
      <c r="M46" s="13"/>
      <c r="N46" s="8">
        <f t="shared" si="1"/>
        <v>1756.8</v>
      </c>
    </row>
    <row r="47" s="1" customFormat="true" ht="15" customHeight="true" spans="1:14">
      <c r="A47" s="7">
        <v>45</v>
      </c>
      <c r="B47" s="8" t="s">
        <v>108</v>
      </c>
      <c r="C47" s="9" t="e">
        <f ca="1">YEAR(TODAY())-MID(#REF!,7,4)</f>
        <v>#REF!</v>
      </c>
      <c r="D47" s="9" t="e">
        <f>IF(MOD(MID(#REF!,17,1),2)=0,"女","男")</f>
        <v>#REF!</v>
      </c>
      <c r="E47" s="11" t="s">
        <v>109</v>
      </c>
      <c r="F47" s="9" t="s">
        <v>17</v>
      </c>
      <c r="G47" s="9" t="s">
        <v>18</v>
      </c>
      <c r="H47" s="9" t="s">
        <v>19</v>
      </c>
      <c r="I47" s="9" t="s">
        <v>20</v>
      </c>
      <c r="J47" s="9">
        <v>160</v>
      </c>
      <c r="K47" s="13">
        <v>40.37</v>
      </c>
      <c r="L47" s="14" t="s">
        <v>110</v>
      </c>
      <c r="M47" s="13"/>
      <c r="N47" s="8">
        <v>6486.8</v>
      </c>
    </row>
    <row r="48" s="1" customFormat="true" ht="15" customHeight="true" spans="1:14">
      <c r="A48" s="7">
        <v>46</v>
      </c>
      <c r="B48" s="8" t="s">
        <v>111</v>
      </c>
      <c r="C48" s="9" t="e">
        <f ca="1">YEAR(TODAY())-MID(#REF!,7,4)</f>
        <v>#REF!</v>
      </c>
      <c r="D48" s="9" t="e">
        <f>IF(MOD(MID(#REF!,17,1),2)=0,"女","男")</f>
        <v>#REF!</v>
      </c>
      <c r="E48" s="11" t="s">
        <v>112</v>
      </c>
      <c r="F48" s="9" t="s">
        <v>17</v>
      </c>
      <c r="G48" s="9" t="s">
        <v>18</v>
      </c>
      <c r="H48" s="9" t="s">
        <v>19</v>
      </c>
      <c r="I48" s="9" t="s">
        <v>20</v>
      </c>
      <c r="J48" s="9">
        <v>160</v>
      </c>
      <c r="K48" s="13">
        <v>22.72</v>
      </c>
      <c r="L48" s="14" t="s">
        <v>113</v>
      </c>
      <c r="M48" s="13"/>
      <c r="N48" s="8">
        <v>3672</v>
      </c>
    </row>
    <row r="49" s="1" customFormat="true" ht="15" customHeight="true" spans="1:14">
      <c r="A49" s="7">
        <v>47</v>
      </c>
      <c r="B49" s="8" t="s">
        <v>114</v>
      </c>
      <c r="C49" s="9" t="e">
        <f ca="1">YEAR(TODAY())-MID(#REF!,7,4)</f>
        <v>#REF!</v>
      </c>
      <c r="D49" s="9" t="e">
        <f>IF(MOD(MID(#REF!,17,1),2)=0,"女","男")</f>
        <v>#REF!</v>
      </c>
      <c r="E49" s="11" t="s">
        <v>115</v>
      </c>
      <c r="F49" s="9" t="s">
        <v>17</v>
      </c>
      <c r="G49" s="9" t="s">
        <v>18</v>
      </c>
      <c r="H49" s="9" t="s">
        <v>19</v>
      </c>
      <c r="I49" s="9" t="s">
        <v>20</v>
      </c>
      <c r="J49" s="9">
        <v>160</v>
      </c>
      <c r="K49" s="13">
        <v>7.89</v>
      </c>
      <c r="L49" s="14"/>
      <c r="M49" s="13"/>
      <c r="N49" s="8">
        <f t="shared" si="1"/>
        <v>1262.4</v>
      </c>
    </row>
    <row r="50" s="1" customFormat="true" ht="15" customHeight="true" spans="1:14">
      <c r="A50" s="7">
        <v>48</v>
      </c>
      <c r="B50" s="8" t="s">
        <v>116</v>
      </c>
      <c r="C50" s="9" t="e">
        <f ca="1">YEAR(TODAY())-MID(#REF!,7,4)</f>
        <v>#REF!</v>
      </c>
      <c r="D50" s="9" t="e">
        <f>IF(MOD(MID(#REF!,17,1),2)=0,"女","男")</f>
        <v>#REF!</v>
      </c>
      <c r="E50" s="11" t="s">
        <v>117</v>
      </c>
      <c r="F50" s="9" t="s">
        <v>17</v>
      </c>
      <c r="G50" s="9" t="s">
        <v>18</v>
      </c>
      <c r="H50" s="9" t="s">
        <v>19</v>
      </c>
      <c r="I50" s="9" t="s">
        <v>20</v>
      </c>
      <c r="J50" s="9">
        <v>160</v>
      </c>
      <c r="K50" s="13">
        <v>9.6</v>
      </c>
      <c r="L50" s="14"/>
      <c r="M50" s="13"/>
      <c r="N50" s="8">
        <f t="shared" si="1"/>
        <v>1536</v>
      </c>
    </row>
    <row r="51" s="1" customFormat="true" ht="15" customHeight="true" spans="1:14">
      <c r="A51" s="7">
        <v>49</v>
      </c>
      <c r="B51" s="8" t="s">
        <v>118</v>
      </c>
      <c r="C51" s="9" t="e">
        <f ca="1">YEAR(TODAY())-MID(#REF!,7,4)</f>
        <v>#REF!</v>
      </c>
      <c r="D51" s="9" t="e">
        <f>IF(MOD(MID(#REF!,17,1),2)=0,"女","男")</f>
        <v>#REF!</v>
      </c>
      <c r="E51" s="11" t="s">
        <v>119</v>
      </c>
      <c r="F51" s="9" t="s">
        <v>17</v>
      </c>
      <c r="G51" s="9" t="s">
        <v>18</v>
      </c>
      <c r="H51" s="9" t="s">
        <v>19</v>
      </c>
      <c r="I51" s="9" t="s">
        <v>20</v>
      </c>
      <c r="J51" s="9">
        <v>160</v>
      </c>
      <c r="K51" s="13">
        <v>14.5</v>
      </c>
      <c r="L51" s="14"/>
      <c r="M51" s="13"/>
      <c r="N51" s="8">
        <f t="shared" si="1"/>
        <v>2320</v>
      </c>
    </row>
    <row r="52" s="1" customFormat="true" ht="15" customHeight="true" spans="1:14">
      <c r="A52" s="7">
        <v>50</v>
      </c>
      <c r="B52" s="8" t="s">
        <v>120</v>
      </c>
      <c r="C52" s="9" t="e">
        <f ca="1">YEAR(TODAY())-MID(#REF!,7,4)</f>
        <v>#REF!</v>
      </c>
      <c r="D52" s="9" t="e">
        <f>IF(MOD(MID(#REF!,17,1),2)=0,"女","男")</f>
        <v>#REF!</v>
      </c>
      <c r="E52" s="11" t="s">
        <v>121</v>
      </c>
      <c r="F52" s="9" t="s">
        <v>17</v>
      </c>
      <c r="G52" s="9" t="s">
        <v>18</v>
      </c>
      <c r="H52" s="9" t="s">
        <v>19</v>
      </c>
      <c r="I52" s="9" t="s">
        <v>20</v>
      </c>
      <c r="J52" s="9">
        <v>160</v>
      </c>
      <c r="K52" s="13">
        <v>8.9</v>
      </c>
      <c r="L52" s="14" t="s">
        <v>122</v>
      </c>
      <c r="M52" s="13"/>
      <c r="N52" s="8">
        <v>1608</v>
      </c>
    </row>
    <row r="53" s="1" customFormat="true" ht="15" customHeight="true" spans="1:14">
      <c r="A53" s="7">
        <v>51</v>
      </c>
      <c r="B53" s="8" t="s">
        <v>123</v>
      </c>
      <c r="C53" s="9" t="e">
        <f ca="1">YEAR(TODAY())-MID(#REF!,7,4)</f>
        <v>#REF!</v>
      </c>
      <c r="D53" s="9" t="e">
        <f>IF(MOD(MID(#REF!,17,1),2)=0,"女","男")</f>
        <v>#REF!</v>
      </c>
      <c r="E53" s="11" t="s">
        <v>124</v>
      </c>
      <c r="F53" s="9" t="s">
        <v>17</v>
      </c>
      <c r="G53" s="9" t="s">
        <v>18</v>
      </c>
      <c r="H53" s="9" t="s">
        <v>19</v>
      </c>
      <c r="I53" s="9" t="s">
        <v>20</v>
      </c>
      <c r="J53" s="9">
        <v>160</v>
      </c>
      <c r="K53" s="13">
        <v>10.6</v>
      </c>
      <c r="L53" s="14" t="s">
        <v>125</v>
      </c>
      <c r="M53" s="13"/>
      <c r="N53" s="8">
        <v>2294</v>
      </c>
    </row>
    <row r="54" s="1" customFormat="true" ht="15" customHeight="true" spans="1:14">
      <c r="A54" s="7">
        <v>52</v>
      </c>
      <c r="B54" s="8" t="s">
        <v>126</v>
      </c>
      <c r="C54" s="9" t="e">
        <f ca="1">YEAR(TODAY())-MID(#REF!,7,4)</f>
        <v>#REF!</v>
      </c>
      <c r="D54" s="9" t="e">
        <f>IF(MOD(MID(#REF!,17,1),2)=0,"女","男")</f>
        <v>#REF!</v>
      </c>
      <c r="E54" s="11" t="s">
        <v>127</v>
      </c>
      <c r="F54" s="9" t="s">
        <v>17</v>
      </c>
      <c r="G54" s="9" t="s">
        <v>18</v>
      </c>
      <c r="H54" s="9" t="s">
        <v>19</v>
      </c>
      <c r="I54" s="9" t="s">
        <v>20</v>
      </c>
      <c r="J54" s="9">
        <v>160</v>
      </c>
      <c r="K54" s="13">
        <v>15.44</v>
      </c>
      <c r="L54" s="14" t="s">
        <v>128</v>
      </c>
      <c r="M54" s="13"/>
      <c r="N54" s="8">
        <v>2723.4</v>
      </c>
    </row>
    <row r="55" s="1" customFormat="true" ht="15" customHeight="true" spans="1:14">
      <c r="A55" s="7">
        <v>53</v>
      </c>
      <c r="B55" s="8" t="s">
        <v>129</v>
      </c>
      <c r="C55" s="9" t="e">
        <f ca="1">YEAR(TODAY())-MID(#REF!,7,4)</f>
        <v>#REF!</v>
      </c>
      <c r="D55" s="9" t="e">
        <f>IF(MOD(MID(#REF!,17,1),2)=0,"女","男")</f>
        <v>#REF!</v>
      </c>
      <c r="E55" s="11" t="s">
        <v>130</v>
      </c>
      <c r="F55" s="9" t="s">
        <v>17</v>
      </c>
      <c r="G55" s="9" t="s">
        <v>18</v>
      </c>
      <c r="H55" s="9" t="s">
        <v>19</v>
      </c>
      <c r="I55" s="9" t="s">
        <v>20</v>
      </c>
      <c r="J55" s="9">
        <v>160</v>
      </c>
      <c r="K55" s="13">
        <v>18.43</v>
      </c>
      <c r="L55" s="14"/>
      <c r="M55" s="13"/>
      <c r="N55" s="8">
        <f t="shared" si="1"/>
        <v>2948.8</v>
      </c>
    </row>
    <row r="56" s="1" customFormat="true" ht="15" customHeight="true" spans="1:14">
      <c r="A56" s="7">
        <v>54</v>
      </c>
      <c r="B56" s="8" t="s">
        <v>131</v>
      </c>
      <c r="C56" s="9" t="e">
        <f ca="1">YEAR(TODAY())-MID(#REF!,7,4)</f>
        <v>#REF!</v>
      </c>
      <c r="D56" s="9" t="e">
        <f>IF(MOD(MID(#REF!,17,1),2)=0,"女","男")</f>
        <v>#REF!</v>
      </c>
      <c r="E56" s="11" t="s">
        <v>132</v>
      </c>
      <c r="F56" s="9" t="s">
        <v>17</v>
      </c>
      <c r="G56" s="9" t="s">
        <v>18</v>
      </c>
      <c r="H56" s="9" t="s">
        <v>19</v>
      </c>
      <c r="I56" s="9" t="s">
        <v>20</v>
      </c>
      <c r="J56" s="9">
        <v>160</v>
      </c>
      <c r="K56" s="13">
        <v>22.99</v>
      </c>
      <c r="L56" s="14" t="s">
        <v>133</v>
      </c>
      <c r="M56" s="13"/>
      <c r="N56" s="8">
        <v>3816.4</v>
      </c>
    </row>
    <row r="57" s="1" customFormat="true" ht="15" customHeight="true" spans="1:14">
      <c r="A57" s="7">
        <v>55</v>
      </c>
      <c r="B57" s="8" t="s">
        <v>134</v>
      </c>
      <c r="C57" s="9" t="e">
        <f ca="1">YEAR(TODAY())-MID(#REF!,7,4)</f>
        <v>#REF!</v>
      </c>
      <c r="D57" s="9" t="e">
        <f>IF(MOD(MID(#REF!,17,1),2)=0,"女","男")</f>
        <v>#REF!</v>
      </c>
      <c r="E57" s="11" t="s">
        <v>135</v>
      </c>
      <c r="F57" s="9" t="s">
        <v>17</v>
      </c>
      <c r="G57" s="9" t="s">
        <v>18</v>
      </c>
      <c r="H57" s="9" t="s">
        <v>19</v>
      </c>
      <c r="I57" s="9" t="s">
        <v>20</v>
      </c>
      <c r="J57" s="9">
        <v>160</v>
      </c>
      <c r="K57" s="13">
        <v>24.01</v>
      </c>
      <c r="L57" s="14" t="s">
        <v>136</v>
      </c>
      <c r="M57" s="13"/>
      <c r="N57" s="8">
        <v>3876.1</v>
      </c>
    </row>
    <row r="58" s="1" customFormat="true" ht="15" customHeight="true" spans="1:14">
      <c r="A58" s="7">
        <v>56</v>
      </c>
      <c r="B58" s="8" t="s">
        <v>137</v>
      </c>
      <c r="C58" s="9" t="e">
        <f ca="1">YEAR(TODAY())-MID(#REF!,7,4)</f>
        <v>#REF!</v>
      </c>
      <c r="D58" s="9" t="e">
        <f>IF(MOD(MID(#REF!,17,1),2)=0,"女","男")</f>
        <v>#REF!</v>
      </c>
      <c r="E58" s="11" t="s">
        <v>138</v>
      </c>
      <c r="F58" s="9" t="s">
        <v>17</v>
      </c>
      <c r="G58" s="9" t="s">
        <v>18</v>
      </c>
      <c r="H58" s="9" t="s">
        <v>19</v>
      </c>
      <c r="I58" s="9" t="s">
        <v>20</v>
      </c>
      <c r="J58" s="9">
        <v>160</v>
      </c>
      <c r="K58" s="13">
        <v>13.65</v>
      </c>
      <c r="L58" s="14" t="s">
        <v>139</v>
      </c>
      <c r="M58" s="13"/>
      <c r="N58" s="8">
        <v>2264.5</v>
      </c>
    </row>
    <row r="59" s="1" customFormat="true" ht="15" customHeight="true" spans="1:14">
      <c r="A59" s="7">
        <v>57</v>
      </c>
      <c r="B59" s="8" t="s">
        <v>140</v>
      </c>
      <c r="C59" s="9" t="e">
        <f ca="1">YEAR(TODAY())-MID(#REF!,7,4)</f>
        <v>#REF!</v>
      </c>
      <c r="D59" s="9" t="e">
        <f>IF(MOD(MID(#REF!,17,1),2)=0,"女","男")</f>
        <v>#REF!</v>
      </c>
      <c r="E59" s="11" t="s">
        <v>141</v>
      </c>
      <c r="F59" s="9" t="s">
        <v>17</v>
      </c>
      <c r="G59" s="9" t="s">
        <v>18</v>
      </c>
      <c r="H59" s="9" t="s">
        <v>19</v>
      </c>
      <c r="I59" s="9" t="s">
        <v>20</v>
      </c>
      <c r="J59" s="9">
        <v>160</v>
      </c>
      <c r="K59" s="13">
        <v>18.75</v>
      </c>
      <c r="L59" s="14"/>
      <c r="M59" s="13"/>
      <c r="N59" s="8">
        <f t="shared" si="1"/>
        <v>3000</v>
      </c>
    </row>
    <row r="60" s="1" customFormat="true" ht="15" customHeight="true" spans="1:14">
      <c r="A60" s="7">
        <v>58</v>
      </c>
      <c r="B60" s="8" t="s">
        <v>142</v>
      </c>
      <c r="C60" s="9" t="e">
        <f ca="1">YEAR(TODAY())-MID(#REF!,7,4)</f>
        <v>#REF!</v>
      </c>
      <c r="D60" s="9" t="e">
        <f>IF(MOD(MID(#REF!,17,1),2)=0,"女","男")</f>
        <v>#REF!</v>
      </c>
      <c r="E60" s="11" t="s">
        <v>143</v>
      </c>
      <c r="F60" s="9" t="s">
        <v>17</v>
      </c>
      <c r="G60" s="9" t="s">
        <v>18</v>
      </c>
      <c r="H60" s="9" t="s">
        <v>19</v>
      </c>
      <c r="I60" s="9" t="s">
        <v>20</v>
      </c>
      <c r="J60" s="9">
        <v>160</v>
      </c>
      <c r="K60" s="13">
        <v>12.4</v>
      </c>
      <c r="L60" s="14"/>
      <c r="M60" s="13"/>
      <c r="N60" s="8">
        <f t="shared" si="1"/>
        <v>1984</v>
      </c>
    </row>
    <row r="61" s="1" customFormat="true" ht="15" customHeight="true" spans="1:14">
      <c r="A61" s="7">
        <v>59</v>
      </c>
      <c r="B61" s="8" t="s">
        <v>144</v>
      </c>
      <c r="C61" s="9" t="e">
        <f ca="1">YEAR(TODAY())-MID(#REF!,7,4)</f>
        <v>#REF!</v>
      </c>
      <c r="D61" s="9" t="e">
        <f>IF(MOD(MID(#REF!,17,1),2)=0,"女","男")</f>
        <v>#REF!</v>
      </c>
      <c r="E61" s="11" t="s">
        <v>145</v>
      </c>
      <c r="F61" s="9" t="s">
        <v>17</v>
      </c>
      <c r="G61" s="9" t="s">
        <v>18</v>
      </c>
      <c r="H61" s="9" t="s">
        <v>19</v>
      </c>
      <c r="I61" s="9" t="s">
        <v>20</v>
      </c>
      <c r="J61" s="9">
        <v>160</v>
      </c>
      <c r="K61" s="13">
        <v>13.15</v>
      </c>
      <c r="L61" s="14"/>
      <c r="M61" s="13"/>
      <c r="N61" s="8">
        <f t="shared" si="1"/>
        <v>2104</v>
      </c>
    </row>
    <row r="62" s="1" customFormat="true" ht="15" customHeight="true" spans="1:14">
      <c r="A62" s="7">
        <v>60</v>
      </c>
      <c r="B62" s="8" t="s">
        <v>146</v>
      </c>
      <c r="C62" s="9" t="e">
        <f ca="1">YEAR(TODAY())-MID(#REF!,7,4)</f>
        <v>#REF!</v>
      </c>
      <c r="D62" s="9" t="e">
        <f>IF(MOD(MID(#REF!,17,1),2)=0,"女","男")</f>
        <v>#REF!</v>
      </c>
      <c r="E62" s="11" t="s">
        <v>147</v>
      </c>
      <c r="F62" s="9" t="s">
        <v>17</v>
      </c>
      <c r="G62" s="9" t="s">
        <v>18</v>
      </c>
      <c r="H62" s="9" t="s">
        <v>19</v>
      </c>
      <c r="I62" s="9" t="s">
        <v>20</v>
      </c>
      <c r="J62" s="9">
        <v>160</v>
      </c>
      <c r="K62" s="13">
        <v>8</v>
      </c>
      <c r="L62" s="14"/>
      <c r="M62" s="13"/>
      <c r="N62" s="8">
        <f t="shared" si="1"/>
        <v>1280</v>
      </c>
    </row>
    <row r="63" s="1" customFormat="true" ht="15" customHeight="true" spans="1:14">
      <c r="A63" s="7">
        <v>61</v>
      </c>
      <c r="B63" s="10" t="s">
        <v>148</v>
      </c>
      <c r="C63" s="9" t="e">
        <f ca="1">YEAR(TODAY())-MID(#REF!,7,4)</f>
        <v>#REF!</v>
      </c>
      <c r="D63" s="9" t="e">
        <f>IF(MOD(MID(#REF!,17,1),2)=0,"女","男")</f>
        <v>#REF!</v>
      </c>
      <c r="E63" s="11" t="s">
        <v>149</v>
      </c>
      <c r="F63" s="9" t="s">
        <v>17</v>
      </c>
      <c r="G63" s="9" t="s">
        <v>18</v>
      </c>
      <c r="H63" s="9" t="s">
        <v>19</v>
      </c>
      <c r="I63" s="9" t="s">
        <v>20</v>
      </c>
      <c r="J63" s="9">
        <v>160</v>
      </c>
      <c r="K63" s="13">
        <v>13.45</v>
      </c>
      <c r="L63" s="14" t="s">
        <v>150</v>
      </c>
      <c r="M63" s="13"/>
      <c r="N63" s="8">
        <v>2278.5</v>
      </c>
    </row>
    <row r="64" s="1" customFormat="true" ht="15" customHeight="true" spans="1:14">
      <c r="A64" s="7">
        <v>62</v>
      </c>
      <c r="B64" s="8" t="s">
        <v>151</v>
      </c>
      <c r="C64" s="9" t="e">
        <f ca="1">YEAR(TODAY())-MID(#REF!,7,4)</f>
        <v>#REF!</v>
      </c>
      <c r="D64" s="9" t="e">
        <f>IF(MOD(MID(#REF!,17,1),2)=0,"女","男")</f>
        <v>#REF!</v>
      </c>
      <c r="E64" s="11" t="s">
        <v>152</v>
      </c>
      <c r="F64" s="9" t="s">
        <v>17</v>
      </c>
      <c r="G64" s="9" t="s">
        <v>18</v>
      </c>
      <c r="H64" s="9" t="s">
        <v>19</v>
      </c>
      <c r="I64" s="9" t="s">
        <v>20</v>
      </c>
      <c r="J64" s="9">
        <v>160</v>
      </c>
      <c r="K64" s="13">
        <v>35.63</v>
      </c>
      <c r="L64" s="14"/>
      <c r="M64" s="13"/>
      <c r="N64" s="8">
        <f t="shared" si="1"/>
        <v>5700.8</v>
      </c>
    </row>
    <row r="65" s="1" customFormat="true" ht="15" customHeight="true" spans="1:14">
      <c r="A65" s="7">
        <v>63</v>
      </c>
      <c r="B65" s="8" t="s">
        <v>153</v>
      </c>
      <c r="C65" s="9" t="e">
        <f ca="1">YEAR(TODAY())-MID(#REF!,7,4)</f>
        <v>#REF!</v>
      </c>
      <c r="D65" s="9" t="e">
        <f>IF(MOD(MID(#REF!,17,1),2)=0,"女","男")</f>
        <v>#REF!</v>
      </c>
      <c r="E65" s="11" t="s">
        <v>154</v>
      </c>
      <c r="F65" s="9" t="s">
        <v>17</v>
      </c>
      <c r="G65" s="9" t="s">
        <v>18</v>
      </c>
      <c r="H65" s="9" t="s">
        <v>19</v>
      </c>
      <c r="I65" s="9" t="s">
        <v>20</v>
      </c>
      <c r="J65" s="9">
        <v>160</v>
      </c>
      <c r="K65" s="13">
        <v>12.5</v>
      </c>
      <c r="L65" s="14"/>
      <c r="M65" s="13"/>
      <c r="N65" s="8">
        <f t="shared" si="1"/>
        <v>2000</v>
      </c>
    </row>
    <row r="66" s="1" customFormat="true" ht="15" customHeight="true" spans="1:14">
      <c r="A66" s="7">
        <v>64</v>
      </c>
      <c r="B66" s="8" t="s">
        <v>155</v>
      </c>
      <c r="C66" s="9" t="e">
        <f ca="1">YEAR(TODAY())-MID(#REF!,7,4)</f>
        <v>#REF!</v>
      </c>
      <c r="D66" s="9" t="e">
        <f>IF(MOD(MID(#REF!,17,1),2)=0,"女","男")</f>
        <v>#REF!</v>
      </c>
      <c r="E66" s="11" t="s">
        <v>156</v>
      </c>
      <c r="F66" s="9" t="s">
        <v>17</v>
      </c>
      <c r="G66" s="9" t="s">
        <v>18</v>
      </c>
      <c r="H66" s="9" t="s">
        <v>19</v>
      </c>
      <c r="I66" s="9" t="s">
        <v>20</v>
      </c>
      <c r="J66" s="9">
        <v>160</v>
      </c>
      <c r="K66" s="13">
        <v>47.7</v>
      </c>
      <c r="L66" s="14" t="s">
        <v>157</v>
      </c>
      <c r="M66" s="13"/>
      <c r="N66" s="8">
        <v>8092</v>
      </c>
    </row>
    <row r="67" s="1" customFormat="true" ht="15" customHeight="true" spans="1:14">
      <c r="A67" s="7">
        <v>65</v>
      </c>
      <c r="B67" s="8" t="s">
        <v>158</v>
      </c>
      <c r="C67" s="9" t="e">
        <f ca="1">YEAR(TODAY())-MID(#REF!,7,4)</f>
        <v>#REF!</v>
      </c>
      <c r="D67" s="9" t="e">
        <f>IF(MOD(MID(#REF!,17,1),2)=0,"女","男")</f>
        <v>#REF!</v>
      </c>
      <c r="E67" s="11" t="s">
        <v>159</v>
      </c>
      <c r="F67" s="9" t="s">
        <v>17</v>
      </c>
      <c r="G67" s="9" t="s">
        <v>18</v>
      </c>
      <c r="H67" s="9" t="s">
        <v>19</v>
      </c>
      <c r="I67" s="9" t="s">
        <v>20</v>
      </c>
      <c r="J67" s="9">
        <v>160</v>
      </c>
      <c r="K67" s="13">
        <v>10.6</v>
      </c>
      <c r="L67" s="14"/>
      <c r="M67" s="13"/>
      <c r="N67" s="8">
        <f t="shared" ref="N66:N97" si="2">J67*K67</f>
        <v>1696</v>
      </c>
    </row>
    <row r="68" s="1" customFormat="true" ht="15" customHeight="true" spans="1:14">
      <c r="A68" s="7">
        <v>66</v>
      </c>
      <c r="B68" s="8" t="s">
        <v>160</v>
      </c>
      <c r="C68" s="9" t="e">
        <f ca="1">YEAR(TODAY())-MID(#REF!,7,4)</f>
        <v>#REF!</v>
      </c>
      <c r="D68" s="9" t="e">
        <f>IF(MOD(MID(#REF!,17,1),2)=0,"女","男")</f>
        <v>#REF!</v>
      </c>
      <c r="E68" s="11" t="s">
        <v>161</v>
      </c>
      <c r="F68" s="9" t="s">
        <v>17</v>
      </c>
      <c r="G68" s="9" t="s">
        <v>18</v>
      </c>
      <c r="H68" s="9" t="s">
        <v>19</v>
      </c>
      <c r="I68" s="9" t="s">
        <v>20</v>
      </c>
      <c r="J68" s="9">
        <v>160</v>
      </c>
      <c r="K68" s="13">
        <v>11.9</v>
      </c>
      <c r="L68" s="14"/>
      <c r="M68" s="13"/>
      <c r="N68" s="8">
        <f t="shared" si="2"/>
        <v>1904</v>
      </c>
    </row>
    <row r="69" s="1" customFormat="true" ht="15" customHeight="true" spans="1:14">
      <c r="A69" s="7">
        <v>67</v>
      </c>
      <c r="B69" s="8" t="s">
        <v>162</v>
      </c>
      <c r="C69" s="9" t="e">
        <f ca="1">YEAR(TODAY())-MID(#REF!,7,4)</f>
        <v>#REF!</v>
      </c>
      <c r="D69" s="9" t="e">
        <f>IF(MOD(MID(#REF!,17,1),2)=0,"女","男")</f>
        <v>#REF!</v>
      </c>
      <c r="E69" s="11" t="s">
        <v>163</v>
      </c>
      <c r="F69" s="9" t="s">
        <v>17</v>
      </c>
      <c r="G69" s="9" t="s">
        <v>18</v>
      </c>
      <c r="H69" s="9" t="s">
        <v>19</v>
      </c>
      <c r="I69" s="9" t="s">
        <v>20</v>
      </c>
      <c r="J69" s="9">
        <v>160</v>
      </c>
      <c r="K69" s="13">
        <v>8.3</v>
      </c>
      <c r="L69" s="14"/>
      <c r="M69" s="13"/>
      <c r="N69" s="8">
        <f t="shared" si="2"/>
        <v>1328</v>
      </c>
    </row>
    <row r="70" s="1" customFormat="true" ht="15" customHeight="true" spans="1:14">
      <c r="A70" s="7">
        <v>68</v>
      </c>
      <c r="B70" s="8" t="s">
        <v>164</v>
      </c>
      <c r="C70" s="9" t="e">
        <f ca="1">YEAR(TODAY())-MID(#REF!,7,4)</f>
        <v>#REF!</v>
      </c>
      <c r="D70" s="9" t="e">
        <f>IF(MOD(MID(#REF!,17,1),2)=0,"女","男")</f>
        <v>#REF!</v>
      </c>
      <c r="E70" s="11" t="s">
        <v>165</v>
      </c>
      <c r="F70" s="9" t="s">
        <v>17</v>
      </c>
      <c r="G70" s="9" t="s">
        <v>18</v>
      </c>
      <c r="H70" s="9" t="s">
        <v>19</v>
      </c>
      <c r="I70" s="9" t="s">
        <v>20</v>
      </c>
      <c r="J70" s="9">
        <v>160</v>
      </c>
      <c r="K70" s="13">
        <v>7.74</v>
      </c>
      <c r="L70" s="14"/>
      <c r="M70" s="13"/>
      <c r="N70" s="8">
        <f t="shared" si="2"/>
        <v>1238.4</v>
      </c>
    </row>
    <row r="71" s="1" customFormat="true" ht="15" customHeight="true" spans="1:14">
      <c r="A71" s="7">
        <v>69</v>
      </c>
      <c r="B71" s="8" t="s">
        <v>166</v>
      </c>
      <c r="C71" s="9" t="e">
        <f ca="1">YEAR(TODAY())-MID(#REF!,7,4)</f>
        <v>#REF!</v>
      </c>
      <c r="D71" s="9" t="e">
        <f>IF(MOD(MID(#REF!,17,1),2)=0,"女","男")</f>
        <v>#REF!</v>
      </c>
      <c r="E71" s="11" t="s">
        <v>167</v>
      </c>
      <c r="F71" s="9" t="s">
        <v>17</v>
      </c>
      <c r="G71" s="9" t="s">
        <v>18</v>
      </c>
      <c r="H71" s="9" t="s">
        <v>19</v>
      </c>
      <c r="I71" s="9" t="s">
        <v>20</v>
      </c>
      <c r="J71" s="9">
        <v>160</v>
      </c>
      <c r="K71" s="13">
        <v>13.8</v>
      </c>
      <c r="L71" s="14"/>
      <c r="M71" s="13"/>
      <c r="N71" s="8">
        <f t="shared" si="2"/>
        <v>2208</v>
      </c>
    </row>
    <row r="72" s="1" customFormat="true" ht="15" customHeight="true" spans="1:14">
      <c r="A72" s="7">
        <v>70</v>
      </c>
      <c r="B72" s="8" t="s">
        <v>168</v>
      </c>
      <c r="C72" s="9" t="e">
        <f ca="1">YEAR(TODAY())-MID(#REF!,7,4)</f>
        <v>#REF!</v>
      </c>
      <c r="D72" s="9" t="e">
        <f>IF(MOD(MID(#REF!,17,1),2)=0,"女","男")</f>
        <v>#REF!</v>
      </c>
      <c r="E72" s="11" t="s">
        <v>169</v>
      </c>
      <c r="F72" s="9" t="s">
        <v>17</v>
      </c>
      <c r="G72" s="9" t="s">
        <v>18</v>
      </c>
      <c r="H72" s="9" t="s">
        <v>19</v>
      </c>
      <c r="I72" s="9" t="s">
        <v>20</v>
      </c>
      <c r="J72" s="9">
        <v>160</v>
      </c>
      <c r="K72" s="13">
        <v>4</v>
      </c>
      <c r="L72" s="14"/>
      <c r="M72" s="13"/>
      <c r="N72" s="8">
        <f t="shared" si="2"/>
        <v>640</v>
      </c>
    </row>
    <row r="73" s="1" customFormat="true" ht="15" customHeight="true" spans="1:14">
      <c r="A73" s="7">
        <v>71</v>
      </c>
      <c r="B73" s="8" t="s">
        <v>170</v>
      </c>
      <c r="C73" s="9" t="e">
        <f ca="1">YEAR(TODAY())-MID(#REF!,7,4)</f>
        <v>#REF!</v>
      </c>
      <c r="D73" s="9" t="e">
        <f>IF(MOD(MID(#REF!,17,1),2)=0,"女","男")</f>
        <v>#REF!</v>
      </c>
      <c r="E73" s="11" t="s">
        <v>171</v>
      </c>
      <c r="F73" s="9" t="s">
        <v>17</v>
      </c>
      <c r="G73" s="9" t="s">
        <v>18</v>
      </c>
      <c r="H73" s="9" t="s">
        <v>19</v>
      </c>
      <c r="I73" s="9" t="s">
        <v>20</v>
      </c>
      <c r="J73" s="9">
        <v>160</v>
      </c>
      <c r="K73" s="13">
        <v>0.9</v>
      </c>
      <c r="L73" s="14"/>
      <c r="M73" s="13"/>
      <c r="N73" s="8">
        <f t="shared" si="2"/>
        <v>144</v>
      </c>
    </row>
    <row r="74" s="1" customFormat="true" ht="15" customHeight="true" spans="1:14">
      <c r="A74" s="7">
        <v>72</v>
      </c>
      <c r="B74" s="8" t="s">
        <v>172</v>
      </c>
      <c r="C74" s="9" t="e">
        <f ca="1">YEAR(TODAY())-MID(#REF!,7,4)</f>
        <v>#REF!</v>
      </c>
      <c r="D74" s="9" t="e">
        <f>IF(MOD(MID(#REF!,17,1),2)=0,"女","男")</f>
        <v>#REF!</v>
      </c>
      <c r="E74" s="11" t="s">
        <v>173</v>
      </c>
      <c r="F74" s="9" t="s">
        <v>17</v>
      </c>
      <c r="G74" s="9" t="s">
        <v>18</v>
      </c>
      <c r="H74" s="9" t="s">
        <v>19</v>
      </c>
      <c r="I74" s="9" t="s">
        <v>20</v>
      </c>
      <c r="J74" s="9">
        <v>160</v>
      </c>
      <c r="K74" s="13">
        <v>9.81</v>
      </c>
      <c r="L74" s="14"/>
      <c r="M74" s="13"/>
      <c r="N74" s="8">
        <f t="shared" si="2"/>
        <v>1569.6</v>
      </c>
    </row>
    <row r="75" s="1" customFormat="true" ht="15" customHeight="true" spans="1:14">
      <c r="A75" s="7">
        <v>73</v>
      </c>
      <c r="B75" s="8" t="s">
        <v>174</v>
      </c>
      <c r="C75" s="9" t="e">
        <f ca="1">YEAR(TODAY())-MID(#REF!,7,4)</f>
        <v>#REF!</v>
      </c>
      <c r="D75" s="9" t="e">
        <f>IF(MOD(MID(#REF!,17,1),2)=0,"女","男")</f>
        <v>#REF!</v>
      </c>
      <c r="E75" s="11" t="s">
        <v>175</v>
      </c>
      <c r="F75" s="9" t="s">
        <v>17</v>
      </c>
      <c r="G75" s="9" t="s">
        <v>18</v>
      </c>
      <c r="H75" s="9" t="s">
        <v>19</v>
      </c>
      <c r="I75" s="9" t="s">
        <v>20</v>
      </c>
      <c r="J75" s="9">
        <v>160</v>
      </c>
      <c r="K75" s="13">
        <v>5.1</v>
      </c>
      <c r="L75" s="14"/>
      <c r="M75" s="13"/>
      <c r="N75" s="8">
        <f t="shared" si="2"/>
        <v>816</v>
      </c>
    </row>
    <row r="76" s="1" customFormat="true" ht="15" customHeight="true" spans="1:14">
      <c r="A76" s="7">
        <v>74</v>
      </c>
      <c r="B76" s="8" t="s">
        <v>176</v>
      </c>
      <c r="C76" s="9" t="e">
        <f ca="1">YEAR(TODAY())-MID(#REF!,7,4)</f>
        <v>#REF!</v>
      </c>
      <c r="D76" s="9" t="e">
        <f>IF(MOD(MID(#REF!,17,1),2)=0,"女","男")</f>
        <v>#REF!</v>
      </c>
      <c r="E76" s="11" t="s">
        <v>177</v>
      </c>
      <c r="F76" s="9" t="s">
        <v>17</v>
      </c>
      <c r="G76" s="9" t="s">
        <v>18</v>
      </c>
      <c r="H76" s="9" t="s">
        <v>19</v>
      </c>
      <c r="I76" s="9" t="s">
        <v>20</v>
      </c>
      <c r="J76" s="9">
        <v>160</v>
      </c>
      <c r="K76" s="13">
        <v>2.28</v>
      </c>
      <c r="L76" s="14" t="s">
        <v>178</v>
      </c>
      <c r="M76" s="13"/>
      <c r="N76" s="8">
        <f t="shared" si="2"/>
        <v>364.8</v>
      </c>
    </row>
    <row r="77" s="1" customFormat="true" ht="15" customHeight="true" spans="1:14">
      <c r="A77" s="7">
        <v>75</v>
      </c>
      <c r="B77" s="8" t="s">
        <v>179</v>
      </c>
      <c r="C77" s="9" t="e">
        <f ca="1">YEAR(TODAY())-MID(#REF!,7,4)</f>
        <v>#REF!</v>
      </c>
      <c r="D77" s="9" t="e">
        <f>IF(MOD(MID(#REF!,17,1),2)=0,"女","男")</f>
        <v>#REF!</v>
      </c>
      <c r="E77" s="11" t="s">
        <v>180</v>
      </c>
      <c r="F77" s="9" t="s">
        <v>17</v>
      </c>
      <c r="G77" s="9" t="s">
        <v>18</v>
      </c>
      <c r="H77" s="9" t="s">
        <v>19</v>
      </c>
      <c r="I77" s="9" t="s">
        <v>20</v>
      </c>
      <c r="J77" s="9">
        <v>160</v>
      </c>
      <c r="K77" s="13">
        <v>0.5</v>
      </c>
      <c r="L77" s="14"/>
      <c r="M77" s="13"/>
      <c r="N77" s="8">
        <f t="shared" si="2"/>
        <v>80</v>
      </c>
    </row>
    <row r="78" s="1" customFormat="true" ht="15" customHeight="true" spans="1:14">
      <c r="A78" s="7">
        <v>76</v>
      </c>
      <c r="B78" s="8" t="s">
        <v>181</v>
      </c>
      <c r="C78" s="9" t="e">
        <f ca="1">YEAR(TODAY())-MID(#REF!,7,4)</f>
        <v>#REF!</v>
      </c>
      <c r="D78" s="9" t="e">
        <f>IF(MOD(MID(#REF!,17,1),2)=0,"女","男")</f>
        <v>#REF!</v>
      </c>
      <c r="E78" s="11" t="s">
        <v>182</v>
      </c>
      <c r="F78" s="9" t="s">
        <v>17</v>
      </c>
      <c r="G78" s="9" t="s">
        <v>18</v>
      </c>
      <c r="H78" s="9" t="s">
        <v>19</v>
      </c>
      <c r="I78" s="9" t="s">
        <v>20</v>
      </c>
      <c r="J78" s="9">
        <v>160</v>
      </c>
      <c r="K78" s="13">
        <v>3.81</v>
      </c>
      <c r="L78" s="14" t="s">
        <v>183</v>
      </c>
      <c r="M78" s="13"/>
      <c r="N78" s="8">
        <v>662.5</v>
      </c>
    </row>
    <row r="79" s="1" customFormat="true" ht="15" customHeight="true" spans="1:14">
      <c r="A79" s="7">
        <v>77</v>
      </c>
      <c r="B79" s="8" t="s">
        <v>184</v>
      </c>
      <c r="C79" s="9" t="e">
        <f ca="1">YEAR(TODAY())-MID(#REF!,7,4)</f>
        <v>#REF!</v>
      </c>
      <c r="D79" s="9" t="e">
        <f>IF(MOD(MID(#REF!,17,1),2)=0,"女","男")</f>
        <v>#REF!</v>
      </c>
      <c r="E79" s="11" t="s">
        <v>185</v>
      </c>
      <c r="F79" s="9" t="s">
        <v>17</v>
      </c>
      <c r="G79" s="9" t="s">
        <v>18</v>
      </c>
      <c r="H79" s="9" t="s">
        <v>19</v>
      </c>
      <c r="I79" s="9" t="s">
        <v>20</v>
      </c>
      <c r="J79" s="9">
        <v>160</v>
      </c>
      <c r="K79" s="13">
        <v>5.37</v>
      </c>
      <c r="L79" s="14" t="s">
        <v>186</v>
      </c>
      <c r="M79" s="13"/>
      <c r="N79" s="8">
        <v>1204.2</v>
      </c>
    </row>
    <row r="80" s="1" customFormat="true" ht="15" customHeight="true" spans="1:14">
      <c r="A80" s="7">
        <v>78</v>
      </c>
      <c r="B80" s="8" t="s">
        <v>187</v>
      </c>
      <c r="C80" s="9" t="e">
        <f ca="1">YEAR(TODAY())-MID(#REF!,7,4)</f>
        <v>#REF!</v>
      </c>
      <c r="D80" s="9" t="e">
        <f>IF(MOD(MID(#REF!,17,1),2)=0,"女","男")</f>
        <v>#REF!</v>
      </c>
      <c r="E80" s="11" t="s">
        <v>188</v>
      </c>
      <c r="F80" s="9" t="s">
        <v>17</v>
      </c>
      <c r="G80" s="9" t="s">
        <v>18</v>
      </c>
      <c r="H80" s="9" t="s">
        <v>19</v>
      </c>
      <c r="I80" s="9" t="s">
        <v>20</v>
      </c>
      <c r="J80" s="9">
        <v>160</v>
      </c>
      <c r="K80" s="13">
        <v>2.4</v>
      </c>
      <c r="L80" s="14"/>
      <c r="M80" s="13"/>
      <c r="N80" s="8">
        <f t="shared" si="2"/>
        <v>384</v>
      </c>
    </row>
    <row r="81" s="1" customFormat="true" ht="15" customHeight="true" spans="1:14">
      <c r="A81" s="7">
        <v>79</v>
      </c>
      <c r="B81" s="8" t="s">
        <v>189</v>
      </c>
      <c r="C81" s="9" t="e">
        <f ca="1">YEAR(TODAY())-MID(#REF!,7,4)</f>
        <v>#REF!</v>
      </c>
      <c r="D81" s="9" t="e">
        <f>IF(MOD(MID(#REF!,17,1),2)=0,"女","男")</f>
        <v>#REF!</v>
      </c>
      <c r="E81" s="11" t="s">
        <v>190</v>
      </c>
      <c r="F81" s="9" t="s">
        <v>17</v>
      </c>
      <c r="G81" s="9" t="s">
        <v>18</v>
      </c>
      <c r="H81" s="9" t="s">
        <v>19</v>
      </c>
      <c r="I81" s="9" t="s">
        <v>20</v>
      </c>
      <c r="J81" s="9">
        <v>160</v>
      </c>
      <c r="K81" s="13">
        <v>10.25</v>
      </c>
      <c r="L81" s="14"/>
      <c r="M81" s="13"/>
      <c r="N81" s="8">
        <f t="shared" si="2"/>
        <v>1640</v>
      </c>
    </row>
    <row r="82" s="1" customFormat="true" ht="15" customHeight="true" spans="1:14">
      <c r="A82" s="7">
        <v>80</v>
      </c>
      <c r="B82" s="8" t="s">
        <v>191</v>
      </c>
      <c r="C82" s="9" t="e">
        <f ca="1">YEAR(TODAY())-MID(#REF!,7,4)</f>
        <v>#REF!</v>
      </c>
      <c r="D82" s="9" t="e">
        <f>IF(MOD(MID(#REF!,17,1),2)=0,"女","男")</f>
        <v>#REF!</v>
      </c>
      <c r="E82" s="11" t="s">
        <v>192</v>
      </c>
      <c r="F82" s="9" t="s">
        <v>17</v>
      </c>
      <c r="G82" s="9" t="s">
        <v>18</v>
      </c>
      <c r="H82" s="9" t="s">
        <v>19</v>
      </c>
      <c r="I82" s="9" t="s">
        <v>20</v>
      </c>
      <c r="J82" s="9">
        <v>160</v>
      </c>
      <c r="K82" s="13">
        <v>7.5</v>
      </c>
      <c r="L82" s="14"/>
      <c r="M82" s="13"/>
      <c r="N82" s="8">
        <f t="shared" si="2"/>
        <v>1200</v>
      </c>
    </row>
    <row r="83" s="1" customFormat="true" ht="15" customHeight="true" spans="1:14">
      <c r="A83" s="7">
        <v>81</v>
      </c>
      <c r="B83" s="8" t="s">
        <v>193</v>
      </c>
      <c r="C83" s="9" t="e">
        <f ca="1">YEAR(TODAY())-MID(#REF!,7,4)</f>
        <v>#REF!</v>
      </c>
      <c r="D83" s="9" t="e">
        <f>IF(MOD(MID(#REF!,17,1),2)=0,"女","男")</f>
        <v>#REF!</v>
      </c>
      <c r="E83" s="11" t="s">
        <v>194</v>
      </c>
      <c r="F83" s="9" t="s">
        <v>17</v>
      </c>
      <c r="G83" s="9" t="s">
        <v>18</v>
      </c>
      <c r="H83" s="9" t="s">
        <v>19</v>
      </c>
      <c r="I83" s="9" t="s">
        <v>20</v>
      </c>
      <c r="J83" s="9">
        <v>160</v>
      </c>
      <c r="K83" s="13">
        <v>3.19</v>
      </c>
      <c r="L83" s="14"/>
      <c r="M83" s="13"/>
      <c r="N83" s="8">
        <f t="shared" si="2"/>
        <v>510.4</v>
      </c>
    </row>
    <row r="84" s="1" customFormat="true" ht="15" customHeight="true" spans="1:14">
      <c r="A84" s="7">
        <v>82</v>
      </c>
      <c r="B84" s="8" t="s">
        <v>195</v>
      </c>
      <c r="C84" s="9" t="e">
        <f ca="1">YEAR(TODAY())-MID(#REF!,7,4)</f>
        <v>#REF!</v>
      </c>
      <c r="D84" s="9" t="e">
        <f>IF(MOD(MID(#REF!,17,1),2)=0,"女","男")</f>
        <v>#REF!</v>
      </c>
      <c r="E84" s="11" t="s">
        <v>196</v>
      </c>
      <c r="F84" s="9" t="s">
        <v>17</v>
      </c>
      <c r="G84" s="9" t="s">
        <v>18</v>
      </c>
      <c r="H84" s="9" t="s">
        <v>19</v>
      </c>
      <c r="I84" s="9" t="s">
        <v>20</v>
      </c>
      <c r="J84" s="9">
        <v>160</v>
      </c>
      <c r="K84" s="13">
        <v>5.9</v>
      </c>
      <c r="L84" s="14"/>
      <c r="M84" s="13"/>
      <c r="N84" s="8">
        <f t="shared" si="2"/>
        <v>944</v>
      </c>
    </row>
    <row r="85" s="1" customFormat="true" ht="15" customHeight="true" spans="1:14">
      <c r="A85" s="7">
        <v>83</v>
      </c>
      <c r="B85" s="8" t="s">
        <v>197</v>
      </c>
      <c r="C85" s="9" t="e">
        <f ca="1">YEAR(TODAY())-MID(#REF!,7,4)</f>
        <v>#REF!</v>
      </c>
      <c r="D85" s="9" t="e">
        <f>IF(MOD(MID(#REF!,17,1),2)=0,"女","男")</f>
        <v>#REF!</v>
      </c>
      <c r="E85" s="11" t="s">
        <v>198</v>
      </c>
      <c r="F85" s="9" t="s">
        <v>17</v>
      </c>
      <c r="G85" s="9" t="s">
        <v>18</v>
      </c>
      <c r="H85" s="9" t="s">
        <v>19</v>
      </c>
      <c r="I85" s="9" t="s">
        <v>20</v>
      </c>
      <c r="J85" s="9">
        <v>160</v>
      </c>
      <c r="K85" s="13">
        <v>8.89</v>
      </c>
      <c r="L85" s="14" t="s">
        <v>199</v>
      </c>
      <c r="M85" s="13"/>
      <c r="N85" s="8">
        <v>1489.1</v>
      </c>
    </row>
    <row r="86" s="1" customFormat="true" ht="15" customHeight="true" spans="1:14">
      <c r="A86" s="7">
        <v>84</v>
      </c>
      <c r="B86" s="8" t="s">
        <v>200</v>
      </c>
      <c r="C86" s="9" t="e">
        <f ca="1">YEAR(TODAY())-MID(#REF!,7,4)</f>
        <v>#REF!</v>
      </c>
      <c r="D86" s="9" t="e">
        <f>IF(MOD(MID(#REF!,17,1),2)=0,"女","男")</f>
        <v>#REF!</v>
      </c>
      <c r="E86" s="11" t="s">
        <v>201</v>
      </c>
      <c r="F86" s="9" t="s">
        <v>17</v>
      </c>
      <c r="G86" s="9" t="s">
        <v>18</v>
      </c>
      <c r="H86" s="9" t="s">
        <v>19</v>
      </c>
      <c r="I86" s="9" t="s">
        <v>20</v>
      </c>
      <c r="J86" s="9">
        <v>160</v>
      </c>
      <c r="K86" s="13">
        <v>8.2</v>
      </c>
      <c r="L86" s="14"/>
      <c r="M86" s="13"/>
      <c r="N86" s="8">
        <f t="shared" si="2"/>
        <v>1312</v>
      </c>
    </row>
    <row r="87" s="1" customFormat="true" ht="15" customHeight="true" spans="1:14">
      <c r="A87" s="7">
        <v>85</v>
      </c>
      <c r="B87" s="8" t="s">
        <v>202</v>
      </c>
      <c r="C87" s="9" t="e">
        <f ca="1">YEAR(TODAY())-MID(#REF!,7,4)</f>
        <v>#REF!</v>
      </c>
      <c r="D87" s="9" t="e">
        <f>IF(MOD(MID(#REF!,17,1),2)=0,"女","男")</f>
        <v>#REF!</v>
      </c>
      <c r="E87" s="11" t="s">
        <v>203</v>
      </c>
      <c r="F87" s="9" t="s">
        <v>17</v>
      </c>
      <c r="G87" s="9" t="s">
        <v>18</v>
      </c>
      <c r="H87" s="9" t="s">
        <v>19</v>
      </c>
      <c r="I87" s="9" t="s">
        <v>20</v>
      </c>
      <c r="J87" s="9">
        <v>160</v>
      </c>
      <c r="K87" s="13">
        <v>12.95</v>
      </c>
      <c r="L87" s="14" t="s">
        <v>204</v>
      </c>
      <c r="M87" s="13"/>
      <c r="N87" s="8">
        <f t="shared" si="2"/>
        <v>2072</v>
      </c>
    </row>
    <row r="88" s="1" customFormat="true" ht="15" customHeight="true" spans="1:14">
      <c r="A88" s="7">
        <v>86</v>
      </c>
      <c r="B88" s="8" t="s">
        <v>205</v>
      </c>
      <c r="C88" s="9" t="e">
        <f ca="1">YEAR(TODAY())-MID(#REF!,7,4)</f>
        <v>#REF!</v>
      </c>
      <c r="D88" s="9" t="e">
        <f>IF(MOD(MID(#REF!,17,1),2)=0,"女","男")</f>
        <v>#REF!</v>
      </c>
      <c r="E88" s="11" t="s">
        <v>206</v>
      </c>
      <c r="F88" s="9" t="s">
        <v>17</v>
      </c>
      <c r="G88" s="9" t="s">
        <v>18</v>
      </c>
      <c r="H88" s="9" t="s">
        <v>19</v>
      </c>
      <c r="I88" s="9" t="s">
        <v>20</v>
      </c>
      <c r="J88" s="9">
        <v>160</v>
      </c>
      <c r="K88" s="13">
        <v>10.67</v>
      </c>
      <c r="L88" s="14" t="s">
        <v>207</v>
      </c>
      <c r="M88" s="13"/>
      <c r="N88" s="8">
        <v>2351.2</v>
      </c>
    </row>
    <row r="89" s="1" customFormat="true" ht="15" customHeight="true" spans="1:14">
      <c r="A89" s="7">
        <v>87</v>
      </c>
      <c r="B89" s="8" t="s">
        <v>208</v>
      </c>
      <c r="C89" s="9" t="e">
        <f ca="1">YEAR(TODAY())-MID(#REF!,7,4)</f>
        <v>#REF!</v>
      </c>
      <c r="D89" s="9" t="e">
        <f>IF(MOD(MID(#REF!,17,1),2)=0,"女","男")</f>
        <v>#REF!</v>
      </c>
      <c r="E89" s="11" t="s">
        <v>209</v>
      </c>
      <c r="F89" s="9" t="s">
        <v>17</v>
      </c>
      <c r="G89" s="9" t="s">
        <v>18</v>
      </c>
      <c r="H89" s="9" t="s">
        <v>19</v>
      </c>
      <c r="I89" s="9" t="s">
        <v>20</v>
      </c>
      <c r="J89" s="9">
        <v>160</v>
      </c>
      <c r="K89" s="13">
        <v>6.05</v>
      </c>
      <c r="L89" s="14"/>
      <c r="M89" s="13"/>
      <c r="N89" s="8">
        <f t="shared" si="2"/>
        <v>968</v>
      </c>
    </row>
    <row r="90" s="1" customFormat="true" ht="15" customHeight="true" spans="1:14">
      <c r="A90" s="7">
        <v>88</v>
      </c>
      <c r="B90" s="8" t="s">
        <v>210</v>
      </c>
      <c r="C90" s="9" t="e">
        <f ca="1">YEAR(TODAY())-MID(#REF!,7,4)</f>
        <v>#REF!</v>
      </c>
      <c r="D90" s="9" t="e">
        <f>IF(MOD(MID(#REF!,17,1),2)=0,"女","男")</f>
        <v>#REF!</v>
      </c>
      <c r="E90" s="11" t="s">
        <v>211</v>
      </c>
      <c r="F90" s="9" t="s">
        <v>17</v>
      </c>
      <c r="G90" s="9" t="s">
        <v>18</v>
      </c>
      <c r="H90" s="9" t="s">
        <v>19</v>
      </c>
      <c r="I90" s="9" t="s">
        <v>20</v>
      </c>
      <c r="J90" s="9">
        <v>160</v>
      </c>
      <c r="K90" s="13">
        <v>5.45</v>
      </c>
      <c r="L90" s="14"/>
      <c r="M90" s="13"/>
      <c r="N90" s="8">
        <f t="shared" si="2"/>
        <v>872</v>
      </c>
    </row>
    <row r="91" s="1" customFormat="true" ht="15" customHeight="true" spans="1:14">
      <c r="A91" s="7">
        <v>89</v>
      </c>
      <c r="B91" s="8" t="s">
        <v>212</v>
      </c>
      <c r="C91" s="9" t="e">
        <f ca="1">YEAR(TODAY())-MID(#REF!,7,4)</f>
        <v>#REF!</v>
      </c>
      <c r="D91" s="9" t="e">
        <f>IF(MOD(MID(#REF!,17,1),2)=0,"女","男")</f>
        <v>#REF!</v>
      </c>
      <c r="E91" s="11" t="s">
        <v>213</v>
      </c>
      <c r="F91" s="9" t="s">
        <v>17</v>
      </c>
      <c r="G91" s="9" t="s">
        <v>18</v>
      </c>
      <c r="H91" s="9" t="s">
        <v>19</v>
      </c>
      <c r="I91" s="9" t="s">
        <v>20</v>
      </c>
      <c r="J91" s="9">
        <v>160</v>
      </c>
      <c r="K91" s="13">
        <v>5.35</v>
      </c>
      <c r="L91" s="14"/>
      <c r="M91" s="13"/>
      <c r="N91" s="8">
        <f t="shared" si="2"/>
        <v>856</v>
      </c>
    </row>
    <row r="92" s="1" customFormat="true" ht="15" customHeight="true" spans="1:14">
      <c r="A92" s="7">
        <v>90</v>
      </c>
      <c r="B92" s="8" t="s">
        <v>214</v>
      </c>
      <c r="C92" s="9" t="e">
        <f ca="1">YEAR(TODAY())-MID(#REF!,7,4)</f>
        <v>#REF!</v>
      </c>
      <c r="D92" s="9" t="e">
        <f>IF(MOD(MID(#REF!,17,1),2)=0,"女","男")</f>
        <v>#REF!</v>
      </c>
      <c r="E92" s="11" t="s">
        <v>215</v>
      </c>
      <c r="F92" s="9" t="s">
        <v>17</v>
      </c>
      <c r="G92" s="9" t="s">
        <v>18</v>
      </c>
      <c r="H92" s="9" t="s">
        <v>19</v>
      </c>
      <c r="I92" s="9" t="s">
        <v>20</v>
      </c>
      <c r="J92" s="9">
        <v>160</v>
      </c>
      <c r="K92" s="13">
        <v>1.75</v>
      </c>
      <c r="L92" s="14"/>
      <c r="M92" s="13"/>
      <c r="N92" s="8">
        <f t="shared" si="2"/>
        <v>280</v>
      </c>
    </row>
    <row r="93" s="1" customFormat="true" ht="15" customHeight="true" spans="1:14">
      <c r="A93" s="7">
        <v>91</v>
      </c>
      <c r="B93" s="8" t="s">
        <v>216</v>
      </c>
      <c r="C93" s="9" t="e">
        <f ca="1">YEAR(TODAY())-MID(#REF!,7,4)</f>
        <v>#REF!</v>
      </c>
      <c r="D93" s="9" t="e">
        <f>IF(MOD(MID(#REF!,17,1),2)=0,"女","男")</f>
        <v>#REF!</v>
      </c>
      <c r="E93" s="11" t="s">
        <v>217</v>
      </c>
      <c r="F93" s="9" t="s">
        <v>17</v>
      </c>
      <c r="G93" s="9" t="s">
        <v>18</v>
      </c>
      <c r="H93" s="9" t="s">
        <v>19</v>
      </c>
      <c r="I93" s="9" t="s">
        <v>20</v>
      </c>
      <c r="J93" s="9">
        <v>160</v>
      </c>
      <c r="K93" s="13">
        <v>7.17</v>
      </c>
      <c r="L93" s="14" t="s">
        <v>218</v>
      </c>
      <c r="M93" s="13"/>
      <c r="N93" s="8">
        <v>1255.3</v>
      </c>
    </row>
    <row r="94" s="1" customFormat="true" ht="15" customHeight="true" spans="1:14">
      <c r="A94" s="7">
        <v>92</v>
      </c>
      <c r="B94" s="8" t="s">
        <v>219</v>
      </c>
      <c r="C94" s="9" t="e">
        <f ca="1">YEAR(TODAY())-MID(#REF!,7,4)</f>
        <v>#REF!</v>
      </c>
      <c r="D94" s="9" t="e">
        <f>IF(MOD(MID(#REF!,17,1),2)=0,"女","男")</f>
        <v>#REF!</v>
      </c>
      <c r="E94" s="11" t="s">
        <v>220</v>
      </c>
      <c r="F94" s="9" t="s">
        <v>17</v>
      </c>
      <c r="G94" s="9" t="s">
        <v>18</v>
      </c>
      <c r="H94" s="9" t="s">
        <v>19</v>
      </c>
      <c r="I94" s="9" t="s">
        <v>20</v>
      </c>
      <c r="J94" s="9">
        <v>160</v>
      </c>
      <c r="K94" s="13">
        <v>3</v>
      </c>
      <c r="L94" s="14"/>
      <c r="M94" s="13"/>
      <c r="N94" s="8">
        <f t="shared" si="2"/>
        <v>480</v>
      </c>
    </row>
    <row r="95" s="1" customFormat="true" ht="15" customHeight="true" spans="1:14">
      <c r="A95" s="7">
        <v>93</v>
      </c>
      <c r="B95" s="8" t="s">
        <v>202</v>
      </c>
      <c r="C95" s="9" t="e">
        <f ca="1">YEAR(TODAY())-MID(#REF!,7,4)</f>
        <v>#REF!</v>
      </c>
      <c r="D95" s="9" t="e">
        <f>IF(MOD(MID(#REF!,17,1),2)=0,"女","男")</f>
        <v>#REF!</v>
      </c>
      <c r="E95" s="11" t="s">
        <v>221</v>
      </c>
      <c r="F95" s="9" t="s">
        <v>17</v>
      </c>
      <c r="G95" s="9" t="s">
        <v>18</v>
      </c>
      <c r="H95" s="9" t="s">
        <v>19</v>
      </c>
      <c r="I95" s="9" t="s">
        <v>20</v>
      </c>
      <c r="J95" s="9">
        <v>160</v>
      </c>
      <c r="K95" s="13">
        <v>8.3</v>
      </c>
      <c r="L95" s="14" t="s">
        <v>222</v>
      </c>
      <c r="M95" s="13"/>
      <c r="N95" s="8">
        <f t="shared" si="2"/>
        <v>1328</v>
      </c>
    </row>
    <row r="96" s="1" customFormat="true" ht="15" customHeight="true" spans="1:14">
      <c r="A96" s="7">
        <v>94</v>
      </c>
      <c r="B96" s="8" t="s">
        <v>223</v>
      </c>
      <c r="C96" s="9" t="e">
        <f ca="1">YEAR(TODAY())-MID(#REF!,7,4)</f>
        <v>#REF!</v>
      </c>
      <c r="D96" s="9" t="e">
        <f>IF(MOD(MID(#REF!,17,1),2)=0,"女","男")</f>
        <v>#REF!</v>
      </c>
      <c r="E96" s="11" t="s">
        <v>224</v>
      </c>
      <c r="F96" s="9" t="s">
        <v>17</v>
      </c>
      <c r="G96" s="9" t="s">
        <v>18</v>
      </c>
      <c r="H96" s="9" t="s">
        <v>19</v>
      </c>
      <c r="I96" s="9" t="s">
        <v>20</v>
      </c>
      <c r="J96" s="9">
        <v>160</v>
      </c>
      <c r="K96" s="13">
        <v>16.83</v>
      </c>
      <c r="L96" s="14"/>
      <c r="M96" s="13"/>
      <c r="N96" s="8">
        <f t="shared" si="2"/>
        <v>2692.8</v>
      </c>
    </row>
    <row r="97" s="1" customFormat="true" ht="15" customHeight="true" spans="1:14">
      <c r="A97" s="7">
        <v>95</v>
      </c>
      <c r="B97" s="8" t="s">
        <v>225</v>
      </c>
      <c r="C97" s="9" t="e">
        <f ca="1">YEAR(TODAY())-MID(#REF!,7,4)</f>
        <v>#REF!</v>
      </c>
      <c r="D97" s="9" t="e">
        <f>IF(MOD(MID(#REF!,17,1),2)=0,"女","男")</f>
        <v>#REF!</v>
      </c>
      <c r="E97" s="11" t="s">
        <v>226</v>
      </c>
      <c r="F97" s="9" t="s">
        <v>17</v>
      </c>
      <c r="G97" s="9" t="s">
        <v>18</v>
      </c>
      <c r="H97" s="9" t="s">
        <v>19</v>
      </c>
      <c r="I97" s="9" t="s">
        <v>20</v>
      </c>
      <c r="J97" s="9">
        <v>160</v>
      </c>
      <c r="K97" s="13">
        <v>7.33</v>
      </c>
      <c r="L97" s="14"/>
      <c r="M97" s="13"/>
      <c r="N97" s="8">
        <f t="shared" ref="N97:N132" si="3">J97*K97</f>
        <v>1172.8</v>
      </c>
    </row>
    <row r="98" s="1" customFormat="true" ht="15" customHeight="true" spans="1:14">
      <c r="A98" s="7">
        <v>96</v>
      </c>
      <c r="B98" s="8" t="s">
        <v>227</v>
      </c>
      <c r="C98" s="9" t="e">
        <f ca="1">YEAR(TODAY())-MID(#REF!,7,4)</f>
        <v>#REF!</v>
      </c>
      <c r="D98" s="9" t="e">
        <f>IF(MOD(MID(#REF!,17,1),2)=0,"女","男")</f>
        <v>#REF!</v>
      </c>
      <c r="E98" s="11" t="s">
        <v>228</v>
      </c>
      <c r="F98" s="9" t="s">
        <v>17</v>
      </c>
      <c r="G98" s="9" t="s">
        <v>18</v>
      </c>
      <c r="H98" s="9" t="s">
        <v>19</v>
      </c>
      <c r="I98" s="9" t="s">
        <v>20</v>
      </c>
      <c r="J98" s="9">
        <v>160</v>
      </c>
      <c r="K98" s="13">
        <v>13.35</v>
      </c>
      <c r="L98" s="14"/>
      <c r="M98" s="13"/>
      <c r="N98" s="8">
        <f t="shared" si="3"/>
        <v>2136</v>
      </c>
    </row>
    <row r="99" s="1" customFormat="true" ht="15" customHeight="true" spans="1:14">
      <c r="A99" s="7">
        <v>97</v>
      </c>
      <c r="B99" s="8" t="s">
        <v>229</v>
      </c>
      <c r="C99" s="9" t="e">
        <f ca="1">YEAR(TODAY())-MID(#REF!,7,4)</f>
        <v>#REF!</v>
      </c>
      <c r="D99" s="9" t="e">
        <f>IF(MOD(MID(#REF!,17,1),2)=0,"女","男")</f>
        <v>#REF!</v>
      </c>
      <c r="E99" s="11" t="s">
        <v>230</v>
      </c>
      <c r="F99" s="9" t="s">
        <v>17</v>
      </c>
      <c r="G99" s="9" t="s">
        <v>18</v>
      </c>
      <c r="H99" s="9" t="s">
        <v>19</v>
      </c>
      <c r="I99" s="9" t="s">
        <v>20</v>
      </c>
      <c r="J99" s="9">
        <v>160</v>
      </c>
      <c r="K99" s="13">
        <v>20.8</v>
      </c>
      <c r="L99" s="14"/>
      <c r="M99" s="13"/>
      <c r="N99" s="8">
        <f t="shared" si="3"/>
        <v>3328</v>
      </c>
    </row>
    <row r="100" s="1" customFormat="true" ht="15" customHeight="true" spans="1:14">
      <c r="A100" s="7">
        <v>98</v>
      </c>
      <c r="B100" s="8" t="s">
        <v>231</v>
      </c>
      <c r="C100" s="9" t="e">
        <f ca="1">YEAR(TODAY())-MID(#REF!,7,4)</f>
        <v>#REF!</v>
      </c>
      <c r="D100" s="9" t="e">
        <f>IF(MOD(MID(#REF!,17,1),2)=0,"女","男")</f>
        <v>#REF!</v>
      </c>
      <c r="E100" s="11" t="s">
        <v>232</v>
      </c>
      <c r="F100" s="9" t="s">
        <v>17</v>
      </c>
      <c r="G100" s="9" t="s">
        <v>18</v>
      </c>
      <c r="H100" s="9" t="s">
        <v>19</v>
      </c>
      <c r="I100" s="9" t="s">
        <v>20</v>
      </c>
      <c r="J100" s="9">
        <v>160</v>
      </c>
      <c r="K100" s="13">
        <v>6.3</v>
      </c>
      <c r="L100" s="14"/>
      <c r="M100" s="13"/>
      <c r="N100" s="8">
        <f t="shared" si="3"/>
        <v>1008</v>
      </c>
    </row>
    <row r="101" s="1" customFormat="true" ht="15" customHeight="true" spans="1:14">
      <c r="A101" s="7">
        <v>99</v>
      </c>
      <c r="B101" s="8" t="s">
        <v>233</v>
      </c>
      <c r="C101" s="9" t="e">
        <f ca="1">YEAR(TODAY())-MID(#REF!,7,4)</f>
        <v>#REF!</v>
      </c>
      <c r="D101" s="9" t="e">
        <f>IF(MOD(MID(#REF!,17,1),2)=0,"女","男")</f>
        <v>#REF!</v>
      </c>
      <c r="E101" s="11" t="s">
        <v>234</v>
      </c>
      <c r="F101" s="9" t="s">
        <v>17</v>
      </c>
      <c r="G101" s="9" t="s">
        <v>18</v>
      </c>
      <c r="H101" s="9" t="s">
        <v>19</v>
      </c>
      <c r="I101" s="9" t="s">
        <v>20</v>
      </c>
      <c r="J101" s="9">
        <v>160</v>
      </c>
      <c r="K101" s="13">
        <v>1.5</v>
      </c>
      <c r="L101" s="14"/>
      <c r="M101" s="13"/>
      <c r="N101" s="8">
        <f t="shared" si="3"/>
        <v>240</v>
      </c>
    </row>
    <row r="102" s="1" customFormat="true" ht="15" customHeight="true" spans="1:14">
      <c r="A102" s="7">
        <v>100</v>
      </c>
      <c r="B102" s="8" t="s">
        <v>235</v>
      </c>
      <c r="C102" s="9" t="e">
        <f ca="1">YEAR(TODAY())-MID(#REF!,7,4)</f>
        <v>#REF!</v>
      </c>
      <c r="D102" s="9" t="e">
        <f>IF(MOD(MID(#REF!,17,1),2)=0,"女","男")</f>
        <v>#REF!</v>
      </c>
      <c r="E102" s="11" t="s">
        <v>236</v>
      </c>
      <c r="F102" s="9" t="s">
        <v>17</v>
      </c>
      <c r="G102" s="9" t="s">
        <v>18</v>
      </c>
      <c r="H102" s="9" t="s">
        <v>19</v>
      </c>
      <c r="I102" s="9" t="s">
        <v>20</v>
      </c>
      <c r="J102" s="9">
        <v>160</v>
      </c>
      <c r="K102" s="13">
        <v>7.6</v>
      </c>
      <c r="L102" s="14"/>
      <c r="M102" s="13"/>
      <c r="N102" s="8">
        <f t="shared" si="3"/>
        <v>1216</v>
      </c>
    </row>
    <row r="103" s="1" customFormat="true" ht="15" customHeight="true" spans="1:14">
      <c r="A103" s="7">
        <v>101</v>
      </c>
      <c r="B103" s="8" t="s">
        <v>237</v>
      </c>
      <c r="C103" s="9" t="e">
        <f ca="1">YEAR(TODAY())-MID(#REF!,7,4)</f>
        <v>#REF!</v>
      </c>
      <c r="D103" s="9" t="e">
        <f>IF(MOD(MID(#REF!,17,1),2)=0,"女","男")</f>
        <v>#REF!</v>
      </c>
      <c r="E103" s="11" t="s">
        <v>238</v>
      </c>
      <c r="F103" s="9" t="s">
        <v>17</v>
      </c>
      <c r="G103" s="9" t="s">
        <v>18</v>
      </c>
      <c r="H103" s="9" t="s">
        <v>19</v>
      </c>
      <c r="I103" s="9" t="s">
        <v>20</v>
      </c>
      <c r="J103" s="9">
        <v>160</v>
      </c>
      <c r="K103" s="13">
        <v>18.42</v>
      </c>
      <c r="L103" s="14"/>
      <c r="M103" s="13"/>
      <c r="N103" s="8">
        <f t="shared" si="3"/>
        <v>2947.2</v>
      </c>
    </row>
    <row r="104" s="1" customFormat="true" ht="15" customHeight="true" spans="1:14">
      <c r="A104" s="7">
        <v>102</v>
      </c>
      <c r="B104" s="10" t="s">
        <v>239</v>
      </c>
      <c r="C104" s="9" t="e">
        <f ca="1">YEAR(TODAY())-MID(#REF!,7,4)</f>
        <v>#REF!</v>
      </c>
      <c r="D104" s="9" t="e">
        <f>IF(MOD(MID(#REF!,17,1),2)=0,"女","男")</f>
        <v>#REF!</v>
      </c>
      <c r="E104" s="11" t="s">
        <v>240</v>
      </c>
      <c r="F104" s="9" t="s">
        <v>17</v>
      </c>
      <c r="G104" s="9" t="s">
        <v>18</v>
      </c>
      <c r="H104" s="9" t="s">
        <v>19</v>
      </c>
      <c r="I104" s="9" t="s">
        <v>20</v>
      </c>
      <c r="J104" s="9">
        <v>160</v>
      </c>
      <c r="K104" s="13">
        <v>2</v>
      </c>
      <c r="L104" s="14"/>
      <c r="M104" s="13"/>
      <c r="N104" s="8">
        <f t="shared" si="3"/>
        <v>320</v>
      </c>
    </row>
    <row r="105" s="1" customFormat="true" ht="15" customHeight="true" spans="1:14">
      <c r="A105" s="7">
        <v>103</v>
      </c>
      <c r="B105" s="10" t="s">
        <v>241</v>
      </c>
      <c r="C105" s="9" t="e">
        <f ca="1">YEAR(TODAY())-MID(#REF!,7,4)</f>
        <v>#REF!</v>
      </c>
      <c r="D105" s="9" t="e">
        <f>IF(MOD(MID(#REF!,17,1),2)=0,"女","男")</f>
        <v>#REF!</v>
      </c>
      <c r="E105" s="11" t="s">
        <v>242</v>
      </c>
      <c r="F105" s="9" t="s">
        <v>17</v>
      </c>
      <c r="G105" s="9" t="s">
        <v>18</v>
      </c>
      <c r="H105" s="9" t="s">
        <v>19</v>
      </c>
      <c r="I105" s="9" t="s">
        <v>20</v>
      </c>
      <c r="J105" s="9">
        <v>160</v>
      </c>
      <c r="K105" s="13">
        <v>8</v>
      </c>
      <c r="L105" s="14"/>
      <c r="M105" s="13"/>
      <c r="N105" s="8">
        <f t="shared" si="3"/>
        <v>1280</v>
      </c>
    </row>
    <row r="106" s="1" customFormat="true" ht="15" customHeight="true" spans="1:14">
      <c r="A106" s="7">
        <v>104</v>
      </c>
      <c r="B106" s="8" t="s">
        <v>243</v>
      </c>
      <c r="C106" s="9" t="e">
        <f ca="1">YEAR(TODAY())-MID(#REF!,7,4)</f>
        <v>#REF!</v>
      </c>
      <c r="D106" s="9" t="e">
        <f>IF(MOD(MID(#REF!,17,1),2)=0,"女","男")</f>
        <v>#REF!</v>
      </c>
      <c r="E106" s="11" t="s">
        <v>244</v>
      </c>
      <c r="F106" s="9" t="s">
        <v>17</v>
      </c>
      <c r="G106" s="9" t="s">
        <v>18</v>
      </c>
      <c r="H106" s="9" t="s">
        <v>19</v>
      </c>
      <c r="I106" s="9" t="s">
        <v>20</v>
      </c>
      <c r="J106" s="9">
        <v>160</v>
      </c>
      <c r="K106" s="13">
        <v>2.4</v>
      </c>
      <c r="L106" s="14"/>
      <c r="M106" s="13"/>
      <c r="N106" s="8">
        <f t="shared" si="3"/>
        <v>384</v>
      </c>
    </row>
    <row r="107" s="1" customFormat="true" ht="15" customHeight="true" spans="1:14">
      <c r="A107" s="7">
        <v>105</v>
      </c>
      <c r="B107" s="8" t="s">
        <v>245</v>
      </c>
      <c r="C107" s="9" t="e">
        <f ca="1">YEAR(TODAY())-MID(#REF!,7,4)</f>
        <v>#REF!</v>
      </c>
      <c r="D107" s="9" t="e">
        <f>IF(MOD(MID(#REF!,17,1),2)=0,"女","男")</f>
        <v>#REF!</v>
      </c>
      <c r="E107" s="11" t="s">
        <v>246</v>
      </c>
      <c r="F107" s="9" t="s">
        <v>17</v>
      </c>
      <c r="G107" s="9" t="s">
        <v>18</v>
      </c>
      <c r="H107" s="9" t="s">
        <v>19</v>
      </c>
      <c r="I107" s="9" t="s">
        <v>20</v>
      </c>
      <c r="J107" s="9">
        <v>160</v>
      </c>
      <c r="K107" s="13">
        <v>2.8</v>
      </c>
      <c r="L107" s="14"/>
      <c r="M107" s="13"/>
      <c r="N107" s="8">
        <f t="shared" si="3"/>
        <v>448</v>
      </c>
    </row>
    <row r="108" s="1" customFormat="true" ht="15" customHeight="true" spans="1:14">
      <c r="A108" s="7">
        <v>106</v>
      </c>
      <c r="B108" s="8" t="s">
        <v>247</v>
      </c>
      <c r="C108" s="9" t="e">
        <f ca="1">YEAR(TODAY())-MID(#REF!,7,4)</f>
        <v>#REF!</v>
      </c>
      <c r="D108" s="9" t="e">
        <f>IF(MOD(MID(#REF!,17,1),2)=0,"女","男")</f>
        <v>#REF!</v>
      </c>
      <c r="E108" s="11" t="s">
        <v>248</v>
      </c>
      <c r="F108" s="9" t="s">
        <v>17</v>
      </c>
      <c r="G108" s="9" t="s">
        <v>18</v>
      </c>
      <c r="H108" s="9" t="s">
        <v>19</v>
      </c>
      <c r="I108" s="9" t="s">
        <v>20</v>
      </c>
      <c r="J108" s="9">
        <v>160</v>
      </c>
      <c r="K108" s="13">
        <v>3.6</v>
      </c>
      <c r="L108" s="14"/>
      <c r="M108" s="13"/>
      <c r="N108" s="8">
        <f t="shared" si="3"/>
        <v>576</v>
      </c>
    </row>
    <row r="109" s="1" customFormat="true" ht="15" customHeight="true" spans="1:14">
      <c r="A109" s="7">
        <v>107</v>
      </c>
      <c r="B109" s="8" t="s">
        <v>249</v>
      </c>
      <c r="C109" s="9" t="e">
        <f ca="1">YEAR(TODAY())-MID(#REF!,7,4)</f>
        <v>#REF!</v>
      </c>
      <c r="D109" s="9" t="e">
        <f>IF(MOD(MID(#REF!,17,1),2)=0,"女","男")</f>
        <v>#REF!</v>
      </c>
      <c r="E109" s="11" t="s">
        <v>250</v>
      </c>
      <c r="F109" s="9" t="s">
        <v>17</v>
      </c>
      <c r="G109" s="9" t="s">
        <v>18</v>
      </c>
      <c r="H109" s="9" t="s">
        <v>19</v>
      </c>
      <c r="I109" s="9" t="s">
        <v>20</v>
      </c>
      <c r="J109" s="9">
        <v>160</v>
      </c>
      <c r="K109" s="13">
        <v>14.91</v>
      </c>
      <c r="L109" s="14"/>
      <c r="M109" s="13"/>
      <c r="N109" s="8">
        <f t="shared" si="3"/>
        <v>2385.6</v>
      </c>
    </row>
    <row r="110" s="1" customFormat="true" ht="15" customHeight="true" spans="1:14">
      <c r="A110" s="7">
        <v>108</v>
      </c>
      <c r="B110" s="8" t="s">
        <v>251</v>
      </c>
      <c r="C110" s="9" t="e">
        <f ca="1">YEAR(TODAY())-MID(#REF!,7,4)</f>
        <v>#REF!</v>
      </c>
      <c r="D110" s="9" t="e">
        <f>IF(MOD(MID(#REF!,17,1),2)=0,"女","男")</f>
        <v>#REF!</v>
      </c>
      <c r="E110" s="11" t="s">
        <v>252</v>
      </c>
      <c r="F110" s="9" t="s">
        <v>17</v>
      </c>
      <c r="G110" s="9" t="s">
        <v>18</v>
      </c>
      <c r="H110" s="9" t="s">
        <v>19</v>
      </c>
      <c r="I110" s="9" t="s">
        <v>20</v>
      </c>
      <c r="J110" s="9">
        <v>160</v>
      </c>
      <c r="K110" s="13">
        <v>10</v>
      </c>
      <c r="L110" s="14"/>
      <c r="M110" s="13"/>
      <c r="N110" s="8">
        <f t="shared" si="3"/>
        <v>1600</v>
      </c>
    </row>
    <row r="111" s="1" customFormat="true" ht="15" customHeight="true" spans="1:14">
      <c r="A111" s="7">
        <v>109</v>
      </c>
      <c r="B111" s="8" t="s">
        <v>253</v>
      </c>
      <c r="C111" s="9" t="e">
        <f ca="1">YEAR(TODAY())-MID(#REF!,7,4)</f>
        <v>#REF!</v>
      </c>
      <c r="D111" s="9" t="e">
        <f>IF(MOD(MID(#REF!,17,1),2)=0,"女","男")</f>
        <v>#REF!</v>
      </c>
      <c r="E111" s="11" t="s">
        <v>254</v>
      </c>
      <c r="F111" s="9" t="s">
        <v>17</v>
      </c>
      <c r="G111" s="9" t="s">
        <v>18</v>
      </c>
      <c r="H111" s="9" t="s">
        <v>19</v>
      </c>
      <c r="I111" s="9" t="s">
        <v>20</v>
      </c>
      <c r="J111" s="9">
        <v>160</v>
      </c>
      <c r="K111" s="13">
        <v>2</v>
      </c>
      <c r="L111" s="14"/>
      <c r="M111" s="13"/>
      <c r="N111" s="8">
        <f t="shared" si="3"/>
        <v>320</v>
      </c>
    </row>
    <row r="112" s="1" customFormat="true" ht="15" customHeight="true" spans="1:14">
      <c r="A112" s="7">
        <v>110</v>
      </c>
      <c r="B112" s="8" t="s">
        <v>255</v>
      </c>
      <c r="C112" s="9" t="e">
        <f ca="1">YEAR(TODAY())-MID(#REF!,7,4)</f>
        <v>#REF!</v>
      </c>
      <c r="D112" s="9" t="e">
        <f>IF(MOD(MID(#REF!,17,1),2)=0,"女","男")</f>
        <v>#REF!</v>
      </c>
      <c r="E112" s="11" t="s">
        <v>256</v>
      </c>
      <c r="F112" s="9" t="s">
        <v>17</v>
      </c>
      <c r="G112" s="9" t="s">
        <v>18</v>
      </c>
      <c r="H112" s="9" t="s">
        <v>19</v>
      </c>
      <c r="I112" s="9" t="s">
        <v>20</v>
      </c>
      <c r="J112" s="9">
        <v>160</v>
      </c>
      <c r="K112" s="13">
        <v>14.97</v>
      </c>
      <c r="L112" s="14"/>
      <c r="M112" s="13"/>
      <c r="N112" s="8">
        <f t="shared" si="3"/>
        <v>2395.2</v>
      </c>
    </row>
    <row r="113" s="1" customFormat="true" ht="15" customHeight="true" spans="1:14">
      <c r="A113" s="7">
        <v>111</v>
      </c>
      <c r="B113" s="8" t="s">
        <v>257</v>
      </c>
      <c r="C113" s="9" t="e">
        <f ca="1">YEAR(TODAY())-MID(#REF!,7,4)</f>
        <v>#REF!</v>
      </c>
      <c r="D113" s="9" t="e">
        <f>IF(MOD(MID(#REF!,17,1),2)=0,"女","男")</f>
        <v>#REF!</v>
      </c>
      <c r="E113" s="11" t="s">
        <v>258</v>
      </c>
      <c r="F113" s="9" t="s">
        <v>17</v>
      </c>
      <c r="G113" s="9" t="s">
        <v>18</v>
      </c>
      <c r="H113" s="9" t="s">
        <v>19</v>
      </c>
      <c r="I113" s="9" t="s">
        <v>20</v>
      </c>
      <c r="J113" s="9">
        <v>160</v>
      </c>
      <c r="K113" s="13">
        <v>5.36</v>
      </c>
      <c r="L113" s="14"/>
      <c r="M113" s="13"/>
      <c r="N113" s="8">
        <f t="shared" si="3"/>
        <v>857.6</v>
      </c>
    </row>
    <row r="114" s="1" customFormat="true" ht="15" customHeight="true" spans="1:14">
      <c r="A114" s="7">
        <v>112</v>
      </c>
      <c r="B114" s="8" t="s">
        <v>259</v>
      </c>
      <c r="C114" s="9" t="e">
        <f ca="1">YEAR(TODAY())-MID(#REF!,7,4)</f>
        <v>#REF!</v>
      </c>
      <c r="D114" s="9" t="e">
        <f>IF(MOD(MID(#REF!,17,1),2)=0,"女","男")</f>
        <v>#REF!</v>
      </c>
      <c r="E114" s="11" t="s">
        <v>260</v>
      </c>
      <c r="F114" s="9" t="s">
        <v>17</v>
      </c>
      <c r="G114" s="9" t="s">
        <v>18</v>
      </c>
      <c r="H114" s="9" t="s">
        <v>19</v>
      </c>
      <c r="I114" s="9" t="s">
        <v>20</v>
      </c>
      <c r="J114" s="9">
        <v>160</v>
      </c>
      <c r="K114" s="13">
        <v>3</v>
      </c>
      <c r="L114" s="14"/>
      <c r="M114" s="13"/>
      <c r="N114" s="8">
        <f t="shared" si="3"/>
        <v>480</v>
      </c>
    </row>
    <row r="115" s="1" customFormat="true" ht="15" customHeight="true" spans="1:14">
      <c r="A115" s="7">
        <v>113</v>
      </c>
      <c r="B115" s="8" t="s">
        <v>261</v>
      </c>
      <c r="C115" s="9" t="e">
        <f ca="1">YEAR(TODAY())-MID(#REF!,7,4)</f>
        <v>#REF!</v>
      </c>
      <c r="D115" s="9" t="e">
        <f>IF(MOD(MID(#REF!,17,1),2)=0,"女","男")</f>
        <v>#REF!</v>
      </c>
      <c r="E115" s="11" t="s">
        <v>262</v>
      </c>
      <c r="F115" s="9" t="s">
        <v>17</v>
      </c>
      <c r="G115" s="9" t="s">
        <v>18</v>
      </c>
      <c r="H115" s="9" t="s">
        <v>19</v>
      </c>
      <c r="I115" s="9" t="s">
        <v>20</v>
      </c>
      <c r="J115" s="9">
        <v>160</v>
      </c>
      <c r="K115" s="13">
        <v>7</v>
      </c>
      <c r="L115" s="14"/>
      <c r="M115" s="13"/>
      <c r="N115" s="8">
        <f t="shared" si="3"/>
        <v>1120</v>
      </c>
    </row>
    <row r="116" s="1" customFormat="true" ht="15" customHeight="true" spans="1:14">
      <c r="A116" s="7">
        <v>114</v>
      </c>
      <c r="B116" s="8" t="s">
        <v>263</v>
      </c>
      <c r="C116" s="9" t="e">
        <f ca="1">YEAR(TODAY())-MID(#REF!,7,4)</f>
        <v>#REF!</v>
      </c>
      <c r="D116" s="9" t="e">
        <f>IF(MOD(MID(#REF!,17,1),2)=0,"女","男")</f>
        <v>#REF!</v>
      </c>
      <c r="E116" s="11" t="s">
        <v>264</v>
      </c>
      <c r="F116" s="9" t="s">
        <v>17</v>
      </c>
      <c r="G116" s="9" t="s">
        <v>18</v>
      </c>
      <c r="H116" s="9" t="s">
        <v>19</v>
      </c>
      <c r="I116" s="9" t="s">
        <v>20</v>
      </c>
      <c r="J116" s="9">
        <v>160</v>
      </c>
      <c r="K116" s="13">
        <v>3.2</v>
      </c>
      <c r="L116" s="14"/>
      <c r="M116" s="13"/>
      <c r="N116" s="8">
        <f t="shared" si="3"/>
        <v>512</v>
      </c>
    </row>
    <row r="117" s="1" customFormat="true" ht="15" customHeight="true" spans="1:14">
      <c r="A117" s="7">
        <v>115</v>
      </c>
      <c r="B117" s="10" t="s">
        <v>265</v>
      </c>
      <c r="C117" s="9" t="e">
        <f ca="1">YEAR(TODAY())-MID(#REF!,7,4)</f>
        <v>#REF!</v>
      </c>
      <c r="D117" s="9" t="e">
        <f>IF(MOD(MID(#REF!,17,1),2)=0,"女","男")</f>
        <v>#REF!</v>
      </c>
      <c r="E117" s="11" t="s">
        <v>266</v>
      </c>
      <c r="F117" s="9" t="s">
        <v>17</v>
      </c>
      <c r="G117" s="9" t="s">
        <v>18</v>
      </c>
      <c r="H117" s="9" t="s">
        <v>19</v>
      </c>
      <c r="I117" s="9" t="s">
        <v>20</v>
      </c>
      <c r="J117" s="9">
        <v>160</v>
      </c>
      <c r="K117" s="13">
        <v>4.5</v>
      </c>
      <c r="L117" s="14"/>
      <c r="M117" s="13"/>
      <c r="N117" s="8">
        <f t="shared" si="3"/>
        <v>720</v>
      </c>
    </row>
    <row r="118" s="1" customFormat="true" ht="15" customHeight="true" spans="1:14">
      <c r="A118" s="7">
        <v>116</v>
      </c>
      <c r="B118" s="8" t="s">
        <v>267</v>
      </c>
      <c r="C118" s="9" t="e">
        <f ca="1">YEAR(TODAY())-MID(#REF!,7,4)</f>
        <v>#REF!</v>
      </c>
      <c r="D118" s="9" t="e">
        <f>IF(MOD(MID(#REF!,17,1),2)=0,"女","男")</f>
        <v>#REF!</v>
      </c>
      <c r="E118" s="11" t="s">
        <v>268</v>
      </c>
      <c r="F118" s="9" t="s">
        <v>17</v>
      </c>
      <c r="G118" s="9" t="s">
        <v>18</v>
      </c>
      <c r="H118" s="9" t="s">
        <v>19</v>
      </c>
      <c r="I118" s="9" t="s">
        <v>20</v>
      </c>
      <c r="J118" s="9">
        <v>160</v>
      </c>
      <c r="K118" s="13">
        <v>5.16</v>
      </c>
      <c r="L118" s="14"/>
      <c r="M118" s="13"/>
      <c r="N118" s="8">
        <f t="shared" si="3"/>
        <v>825.6</v>
      </c>
    </row>
    <row r="119" s="1" customFormat="true" ht="15" customHeight="true" spans="1:14">
      <c r="A119" s="7">
        <v>117</v>
      </c>
      <c r="B119" s="8" t="s">
        <v>269</v>
      </c>
      <c r="C119" s="9" t="e">
        <f ca="1">YEAR(TODAY())-MID(#REF!,7,4)</f>
        <v>#REF!</v>
      </c>
      <c r="D119" s="9" t="e">
        <f>IF(MOD(MID(#REF!,17,1),2)=0,"女","男")</f>
        <v>#REF!</v>
      </c>
      <c r="E119" s="11" t="s">
        <v>270</v>
      </c>
      <c r="F119" s="9" t="s">
        <v>17</v>
      </c>
      <c r="G119" s="9" t="s">
        <v>18</v>
      </c>
      <c r="H119" s="9" t="s">
        <v>19</v>
      </c>
      <c r="I119" s="9" t="s">
        <v>20</v>
      </c>
      <c r="J119" s="9">
        <v>160</v>
      </c>
      <c r="K119" s="13">
        <v>2.25</v>
      </c>
      <c r="L119" s="14"/>
      <c r="M119" s="13"/>
      <c r="N119" s="8">
        <f t="shared" si="3"/>
        <v>360</v>
      </c>
    </row>
    <row r="120" s="1" customFormat="true" ht="15" customHeight="true" spans="1:14">
      <c r="A120" s="7">
        <v>118</v>
      </c>
      <c r="B120" s="8" t="s">
        <v>271</v>
      </c>
      <c r="C120" s="9" t="e">
        <f ca="1">YEAR(TODAY())-MID(#REF!,7,4)</f>
        <v>#REF!</v>
      </c>
      <c r="D120" s="9" t="e">
        <f>IF(MOD(MID(#REF!,17,1),2)=0,"女","男")</f>
        <v>#REF!</v>
      </c>
      <c r="E120" s="11" t="s">
        <v>272</v>
      </c>
      <c r="F120" s="9" t="s">
        <v>17</v>
      </c>
      <c r="G120" s="9" t="s">
        <v>18</v>
      </c>
      <c r="H120" s="9" t="s">
        <v>19</v>
      </c>
      <c r="I120" s="9" t="s">
        <v>20</v>
      </c>
      <c r="J120" s="9">
        <v>160</v>
      </c>
      <c r="K120" s="13">
        <v>2</v>
      </c>
      <c r="L120" s="14"/>
      <c r="M120" s="13"/>
      <c r="N120" s="8">
        <f t="shared" si="3"/>
        <v>320</v>
      </c>
    </row>
    <row r="121" s="1" customFormat="true" ht="15" customHeight="true" spans="1:14">
      <c r="A121" s="7">
        <v>119</v>
      </c>
      <c r="B121" s="8" t="s">
        <v>273</v>
      </c>
      <c r="C121" s="9" t="e">
        <f ca="1">YEAR(TODAY())-MID(#REF!,7,4)</f>
        <v>#REF!</v>
      </c>
      <c r="D121" s="9" t="e">
        <f>IF(MOD(MID(#REF!,17,1),2)=0,"女","男")</f>
        <v>#REF!</v>
      </c>
      <c r="E121" s="11" t="s">
        <v>268</v>
      </c>
      <c r="F121" s="9" t="s">
        <v>17</v>
      </c>
      <c r="G121" s="9" t="s">
        <v>18</v>
      </c>
      <c r="H121" s="9" t="s">
        <v>19</v>
      </c>
      <c r="I121" s="9" t="s">
        <v>20</v>
      </c>
      <c r="J121" s="9">
        <v>160</v>
      </c>
      <c r="K121" s="13">
        <v>2</v>
      </c>
      <c r="L121" s="14"/>
      <c r="M121" s="13"/>
      <c r="N121" s="8">
        <f t="shared" si="3"/>
        <v>320</v>
      </c>
    </row>
    <row r="122" s="1" customFormat="true" ht="15" customHeight="true" spans="1:14">
      <c r="A122" s="7">
        <v>120</v>
      </c>
      <c r="B122" s="8" t="s">
        <v>274</v>
      </c>
      <c r="C122" s="9" t="e">
        <f ca="1">YEAR(TODAY())-MID(#REF!,7,4)</f>
        <v>#REF!</v>
      </c>
      <c r="D122" s="9" t="e">
        <f>IF(MOD(MID(#REF!,17,1),2)=0,"女","男")</f>
        <v>#REF!</v>
      </c>
      <c r="E122" s="11" t="s">
        <v>275</v>
      </c>
      <c r="F122" s="9" t="s">
        <v>17</v>
      </c>
      <c r="G122" s="9" t="s">
        <v>18</v>
      </c>
      <c r="H122" s="9" t="s">
        <v>19</v>
      </c>
      <c r="I122" s="9" t="s">
        <v>20</v>
      </c>
      <c r="J122" s="9">
        <v>160</v>
      </c>
      <c r="K122" s="13">
        <v>2</v>
      </c>
      <c r="L122" s="14"/>
      <c r="M122" s="13"/>
      <c r="N122" s="8">
        <f t="shared" si="3"/>
        <v>320</v>
      </c>
    </row>
    <row r="123" s="1" customFormat="true" ht="15" customHeight="true" spans="1:14">
      <c r="A123" s="7">
        <v>121</v>
      </c>
      <c r="B123" s="8" t="s">
        <v>276</v>
      </c>
      <c r="C123" s="9" t="e">
        <f ca="1">YEAR(TODAY())-MID(#REF!,7,4)</f>
        <v>#REF!</v>
      </c>
      <c r="D123" s="9" t="e">
        <f>IF(MOD(MID(#REF!,17,1),2)=0,"女","男")</f>
        <v>#REF!</v>
      </c>
      <c r="E123" s="11" t="s">
        <v>277</v>
      </c>
      <c r="F123" s="9" t="s">
        <v>17</v>
      </c>
      <c r="G123" s="9" t="s">
        <v>18</v>
      </c>
      <c r="H123" s="9" t="s">
        <v>19</v>
      </c>
      <c r="I123" s="9" t="s">
        <v>20</v>
      </c>
      <c r="J123" s="9">
        <v>160</v>
      </c>
      <c r="K123" s="13">
        <v>30.68</v>
      </c>
      <c r="L123" s="14"/>
      <c r="M123" s="13"/>
      <c r="N123" s="8">
        <f t="shared" si="3"/>
        <v>4908.8</v>
      </c>
    </row>
    <row r="124" s="1" customFormat="true" ht="15" customHeight="true" spans="1:14">
      <c r="A124" s="7">
        <v>122</v>
      </c>
      <c r="B124" s="8" t="s">
        <v>278</v>
      </c>
      <c r="C124" s="9" t="e">
        <f ca="1">YEAR(TODAY())-MID(#REF!,7,4)</f>
        <v>#REF!</v>
      </c>
      <c r="D124" s="9" t="e">
        <f>IF(MOD(MID(#REF!,17,1),2)=0,"女","男")</f>
        <v>#REF!</v>
      </c>
      <c r="E124" s="11" t="s">
        <v>279</v>
      </c>
      <c r="F124" s="9" t="s">
        <v>17</v>
      </c>
      <c r="G124" s="9" t="s">
        <v>18</v>
      </c>
      <c r="H124" s="9" t="s">
        <v>19</v>
      </c>
      <c r="I124" s="9" t="s">
        <v>20</v>
      </c>
      <c r="J124" s="9">
        <v>160</v>
      </c>
      <c r="K124" s="13">
        <v>0.3</v>
      </c>
      <c r="L124" s="14"/>
      <c r="M124" s="13"/>
      <c r="N124" s="8">
        <f t="shared" si="3"/>
        <v>48</v>
      </c>
    </row>
    <row r="125" s="1" customFormat="true" ht="15" customHeight="true" spans="1:14">
      <c r="A125" s="7">
        <v>123</v>
      </c>
      <c r="B125" s="8" t="s">
        <v>280</v>
      </c>
      <c r="C125" s="9" t="e">
        <f ca="1">YEAR(TODAY())-MID(#REF!,7,4)</f>
        <v>#REF!</v>
      </c>
      <c r="D125" s="9" t="e">
        <f>IF(MOD(MID(#REF!,17,1),2)=0,"女","男")</f>
        <v>#REF!</v>
      </c>
      <c r="E125" s="11" t="s">
        <v>281</v>
      </c>
      <c r="F125" s="9" t="s">
        <v>17</v>
      </c>
      <c r="G125" s="9" t="s">
        <v>18</v>
      </c>
      <c r="H125" s="9" t="s">
        <v>19</v>
      </c>
      <c r="I125" s="9" t="s">
        <v>20</v>
      </c>
      <c r="J125" s="9">
        <v>160</v>
      </c>
      <c r="K125" s="13">
        <v>1</v>
      </c>
      <c r="L125" s="14"/>
      <c r="M125" s="13"/>
      <c r="N125" s="8">
        <f t="shared" si="3"/>
        <v>160</v>
      </c>
    </row>
    <row r="126" s="1" customFormat="true" ht="15" customHeight="true" spans="1:14">
      <c r="A126" s="7">
        <v>124</v>
      </c>
      <c r="B126" s="8" t="s">
        <v>282</v>
      </c>
      <c r="C126" s="9" t="e">
        <f ca="1">YEAR(TODAY())-MID(#REF!,7,4)</f>
        <v>#REF!</v>
      </c>
      <c r="D126" s="9" t="e">
        <f>IF(MOD(MID(#REF!,17,1),2)=0,"女","男")</f>
        <v>#REF!</v>
      </c>
      <c r="E126" s="11" t="s">
        <v>283</v>
      </c>
      <c r="F126" s="9" t="s">
        <v>17</v>
      </c>
      <c r="G126" s="9" t="s">
        <v>18</v>
      </c>
      <c r="H126" s="9" t="s">
        <v>19</v>
      </c>
      <c r="I126" s="9" t="s">
        <v>20</v>
      </c>
      <c r="J126" s="9">
        <v>160</v>
      </c>
      <c r="K126" s="13">
        <v>16</v>
      </c>
      <c r="L126" s="14"/>
      <c r="M126" s="13"/>
      <c r="N126" s="8">
        <f t="shared" si="3"/>
        <v>2560</v>
      </c>
    </row>
    <row r="127" s="1" customFormat="true" ht="15" customHeight="true" spans="1:14">
      <c r="A127" s="7">
        <v>125</v>
      </c>
      <c r="B127" s="8" t="s">
        <v>284</v>
      </c>
      <c r="C127" s="9" t="e">
        <f ca="1">YEAR(TODAY())-MID(#REF!,7,4)</f>
        <v>#REF!</v>
      </c>
      <c r="D127" s="9" t="e">
        <f>IF(MOD(MID(#REF!,17,1),2)=0,"女","男")</f>
        <v>#REF!</v>
      </c>
      <c r="E127" s="11" t="s">
        <v>285</v>
      </c>
      <c r="F127" s="9" t="s">
        <v>17</v>
      </c>
      <c r="G127" s="9" t="s">
        <v>18</v>
      </c>
      <c r="H127" s="9" t="s">
        <v>19</v>
      </c>
      <c r="I127" s="9" t="s">
        <v>20</v>
      </c>
      <c r="J127" s="9">
        <v>160</v>
      </c>
      <c r="K127" s="13">
        <v>6</v>
      </c>
      <c r="L127" s="14"/>
      <c r="M127" s="13"/>
      <c r="N127" s="8">
        <f t="shared" si="3"/>
        <v>960</v>
      </c>
    </row>
    <row r="128" s="1" customFormat="true" ht="15" customHeight="true" spans="1:14">
      <c r="A128" s="7">
        <v>126</v>
      </c>
      <c r="B128" s="10" t="s">
        <v>286</v>
      </c>
      <c r="C128" s="9" t="e">
        <f ca="1">YEAR(TODAY())-MID(#REF!,7,4)</f>
        <v>#REF!</v>
      </c>
      <c r="D128" s="9" t="e">
        <f>IF(MOD(MID(#REF!,17,1),2)=0,"女","男")</f>
        <v>#REF!</v>
      </c>
      <c r="E128" s="11" t="s">
        <v>287</v>
      </c>
      <c r="F128" s="9" t="s">
        <v>17</v>
      </c>
      <c r="G128" s="9" t="s">
        <v>18</v>
      </c>
      <c r="H128" s="9" t="s">
        <v>19</v>
      </c>
      <c r="I128" s="9" t="s">
        <v>20</v>
      </c>
      <c r="J128" s="9">
        <v>160</v>
      </c>
      <c r="K128" s="13">
        <v>2.4</v>
      </c>
      <c r="L128" s="14"/>
      <c r="M128" s="13"/>
      <c r="N128" s="8">
        <f t="shared" si="3"/>
        <v>384</v>
      </c>
    </row>
    <row r="129" s="1" customFormat="true" ht="15" customHeight="true" spans="1:14">
      <c r="A129" s="7">
        <v>127</v>
      </c>
      <c r="B129" s="8" t="s">
        <v>288</v>
      </c>
      <c r="C129" s="9" t="e">
        <f ca="1">YEAR(TODAY())-MID(#REF!,7,4)</f>
        <v>#REF!</v>
      </c>
      <c r="D129" s="9" t="e">
        <f>IF(MOD(MID(#REF!,17,1),2)=0,"女","男")</f>
        <v>#REF!</v>
      </c>
      <c r="E129" s="11" t="s">
        <v>289</v>
      </c>
      <c r="F129" s="9" t="s">
        <v>17</v>
      </c>
      <c r="G129" s="9" t="s">
        <v>18</v>
      </c>
      <c r="H129" s="9" t="s">
        <v>19</v>
      </c>
      <c r="I129" s="9" t="s">
        <v>20</v>
      </c>
      <c r="J129" s="9">
        <v>160</v>
      </c>
      <c r="K129" s="13">
        <v>2</v>
      </c>
      <c r="L129" s="14"/>
      <c r="M129" s="13"/>
      <c r="N129" s="8">
        <f t="shared" si="3"/>
        <v>320</v>
      </c>
    </row>
    <row r="130" s="1" customFormat="true" ht="15" customHeight="true" spans="1:14">
      <c r="A130" s="7">
        <v>128</v>
      </c>
      <c r="B130" s="8" t="s">
        <v>290</v>
      </c>
      <c r="C130" s="9" t="e">
        <f ca="1">YEAR(TODAY())-MID(#REF!,7,4)</f>
        <v>#REF!</v>
      </c>
      <c r="D130" s="9" t="e">
        <f>IF(MOD(MID(#REF!,17,1),2)=0,"女","男")</f>
        <v>#REF!</v>
      </c>
      <c r="E130" s="11" t="s">
        <v>291</v>
      </c>
      <c r="F130" s="9" t="s">
        <v>17</v>
      </c>
      <c r="G130" s="9" t="s">
        <v>18</v>
      </c>
      <c r="H130" s="9" t="s">
        <v>19</v>
      </c>
      <c r="I130" s="9" t="s">
        <v>20</v>
      </c>
      <c r="J130" s="9">
        <v>160</v>
      </c>
      <c r="K130" s="13">
        <v>0.98</v>
      </c>
      <c r="L130" s="14"/>
      <c r="M130" s="13"/>
      <c r="N130" s="8">
        <f t="shared" si="3"/>
        <v>156.8</v>
      </c>
    </row>
    <row r="131" s="1" customFormat="true" ht="15" customHeight="true" spans="1:14">
      <c r="A131" s="7">
        <v>129</v>
      </c>
      <c r="B131" s="8" t="s">
        <v>292</v>
      </c>
      <c r="C131" s="9" t="e">
        <f ca="1">YEAR(TODAY())-MID(#REF!,7,4)</f>
        <v>#REF!</v>
      </c>
      <c r="D131" s="9" t="e">
        <f>IF(MOD(MID(#REF!,17,1),2)=0,"女","男")</f>
        <v>#REF!</v>
      </c>
      <c r="E131" s="11" t="s">
        <v>73</v>
      </c>
      <c r="F131" s="9" t="s">
        <v>17</v>
      </c>
      <c r="G131" s="9" t="s">
        <v>18</v>
      </c>
      <c r="H131" s="9" t="s">
        <v>19</v>
      </c>
      <c r="I131" s="9" t="s">
        <v>20</v>
      </c>
      <c r="J131" s="9">
        <v>160</v>
      </c>
      <c r="K131" s="13">
        <v>1</v>
      </c>
      <c r="L131" s="14"/>
      <c r="M131" s="13"/>
      <c r="N131" s="8">
        <f t="shared" si="3"/>
        <v>160</v>
      </c>
    </row>
    <row r="132" s="1" customFormat="true" ht="15" customHeight="true" spans="1:14">
      <c r="A132" s="7">
        <v>130</v>
      </c>
      <c r="B132" s="8" t="s">
        <v>293</v>
      </c>
      <c r="C132" s="9" t="e">
        <f ca="1">YEAR(TODAY())-MID(#REF!,7,4)</f>
        <v>#REF!</v>
      </c>
      <c r="D132" s="9" t="e">
        <f>IF(MOD(MID(#REF!,17,1),2)=0,"女","男")</f>
        <v>#REF!</v>
      </c>
      <c r="E132" s="11" t="s">
        <v>294</v>
      </c>
      <c r="F132" s="9" t="s">
        <v>17</v>
      </c>
      <c r="G132" s="9" t="s">
        <v>18</v>
      </c>
      <c r="H132" s="9" t="s">
        <v>19</v>
      </c>
      <c r="I132" s="9" t="s">
        <v>20</v>
      </c>
      <c r="J132" s="9">
        <v>160</v>
      </c>
      <c r="K132" s="13">
        <v>3</v>
      </c>
      <c r="L132" s="14"/>
      <c r="M132" s="13"/>
      <c r="N132" s="8">
        <f t="shared" si="3"/>
        <v>480</v>
      </c>
    </row>
    <row r="133" s="1" customFormat="true" ht="15" customHeight="true" spans="1:14">
      <c r="A133" s="7">
        <v>131</v>
      </c>
      <c r="B133" s="8" t="s">
        <v>295</v>
      </c>
      <c r="C133" s="9" t="e">
        <f ca="1">YEAR(TODAY())-MID(#REF!,7,4)</f>
        <v>#REF!</v>
      </c>
      <c r="D133" s="9" t="e">
        <f>IF(MOD(MID(#REF!,17,1),2)=0,"女","男")</f>
        <v>#REF!</v>
      </c>
      <c r="E133" s="11" t="s">
        <v>296</v>
      </c>
      <c r="F133" s="9" t="s">
        <v>17</v>
      </c>
      <c r="G133" s="9" t="s">
        <v>18</v>
      </c>
      <c r="H133" s="9" t="s">
        <v>19</v>
      </c>
      <c r="I133" s="9" t="s">
        <v>20</v>
      </c>
      <c r="J133" s="9">
        <v>160</v>
      </c>
      <c r="K133" s="13">
        <v>3.83</v>
      </c>
      <c r="L133" s="14" t="s">
        <v>297</v>
      </c>
      <c r="M133" s="13"/>
      <c r="N133" s="8">
        <v>743.9</v>
      </c>
    </row>
    <row r="134" s="1" customFormat="true" ht="15" customHeight="true" spans="1:14">
      <c r="A134" s="7">
        <v>132</v>
      </c>
      <c r="B134" s="8" t="s">
        <v>298</v>
      </c>
      <c r="C134" s="9" t="e">
        <f ca="1">YEAR(TODAY())-MID(#REF!,7,4)</f>
        <v>#REF!</v>
      </c>
      <c r="D134" s="9" t="e">
        <f>IF(MOD(MID(#REF!,17,1),2)=0,"女","男")</f>
        <v>#REF!</v>
      </c>
      <c r="E134" s="11" t="s">
        <v>299</v>
      </c>
      <c r="F134" s="9" t="s">
        <v>17</v>
      </c>
      <c r="G134" s="9" t="s">
        <v>18</v>
      </c>
      <c r="H134" s="9" t="s">
        <v>19</v>
      </c>
      <c r="I134" s="9" t="s">
        <v>20</v>
      </c>
      <c r="J134" s="9">
        <v>160</v>
      </c>
      <c r="K134" s="13">
        <v>0.75</v>
      </c>
      <c r="L134" s="14"/>
      <c r="M134" s="13"/>
      <c r="N134" s="8">
        <f t="shared" ref="N134:N141" si="4">J134*K134</f>
        <v>120</v>
      </c>
    </row>
    <row r="135" s="1" customFormat="true" ht="15" customHeight="true" spans="1:14">
      <c r="A135" s="7">
        <v>133</v>
      </c>
      <c r="B135" s="8" t="s">
        <v>300</v>
      </c>
      <c r="C135" s="9" t="e">
        <f ca="1">YEAR(TODAY())-MID(#REF!,7,4)</f>
        <v>#REF!</v>
      </c>
      <c r="D135" s="9" t="e">
        <f>IF(MOD(MID(#REF!,17,1),2)=0,"女","男")</f>
        <v>#REF!</v>
      </c>
      <c r="E135" s="11" t="s">
        <v>301</v>
      </c>
      <c r="F135" s="9" t="s">
        <v>17</v>
      </c>
      <c r="G135" s="9" t="s">
        <v>18</v>
      </c>
      <c r="H135" s="9" t="s">
        <v>19</v>
      </c>
      <c r="I135" s="9" t="s">
        <v>20</v>
      </c>
      <c r="J135" s="9">
        <v>160</v>
      </c>
      <c r="K135" s="13">
        <v>0.2</v>
      </c>
      <c r="L135" s="14"/>
      <c r="M135" s="13"/>
      <c r="N135" s="8">
        <f t="shared" si="4"/>
        <v>32</v>
      </c>
    </row>
    <row r="136" s="1" customFormat="true" ht="15" customHeight="true" spans="1:14">
      <c r="A136" s="7">
        <v>134</v>
      </c>
      <c r="B136" s="8" t="s">
        <v>302</v>
      </c>
      <c r="C136" s="9" t="e">
        <f ca="1">YEAR(TODAY())-MID(#REF!,7,4)</f>
        <v>#REF!</v>
      </c>
      <c r="D136" s="9" t="e">
        <f>IF(MOD(MID(#REF!,17,1),2)=0,"女","男")</f>
        <v>#REF!</v>
      </c>
      <c r="E136" s="9">
        <v>13100045073</v>
      </c>
      <c r="F136" s="9" t="s">
        <v>17</v>
      </c>
      <c r="G136" s="9" t="s">
        <v>18</v>
      </c>
      <c r="H136" s="9" t="s">
        <v>19</v>
      </c>
      <c r="I136" s="9" t="s">
        <v>20</v>
      </c>
      <c r="J136" s="9">
        <v>160</v>
      </c>
      <c r="K136" s="13">
        <v>2.35</v>
      </c>
      <c r="L136" s="16"/>
      <c r="M136" s="13"/>
      <c r="N136" s="8">
        <f t="shared" si="4"/>
        <v>376</v>
      </c>
    </row>
    <row r="137" s="1" customFormat="true" ht="15" customHeight="true" spans="1:14">
      <c r="A137" s="7">
        <v>135</v>
      </c>
      <c r="B137" s="8" t="s">
        <v>303</v>
      </c>
      <c r="C137" s="9" t="e">
        <f ca="1">YEAR(TODAY())-MID(#REF!,7,4)</f>
        <v>#REF!</v>
      </c>
      <c r="D137" s="9" t="e">
        <f>IF(MOD(MID(#REF!,17,1),2)=0,"女","男")</f>
        <v>#REF!</v>
      </c>
      <c r="E137" s="9">
        <v>13643648483</v>
      </c>
      <c r="F137" s="9" t="s">
        <v>17</v>
      </c>
      <c r="G137" s="9" t="s">
        <v>18</v>
      </c>
      <c r="H137" s="9" t="s">
        <v>19</v>
      </c>
      <c r="I137" s="9" t="s">
        <v>20</v>
      </c>
      <c r="J137" s="9">
        <v>160</v>
      </c>
      <c r="K137" s="13">
        <v>3.13</v>
      </c>
      <c r="L137" s="16"/>
      <c r="M137" s="13"/>
      <c r="N137" s="8">
        <f t="shared" si="4"/>
        <v>500.8</v>
      </c>
    </row>
    <row r="138" s="1" customFormat="true" ht="15" customHeight="true" spans="1:14">
      <c r="A138" s="7">
        <v>136</v>
      </c>
      <c r="B138" s="8" t="s">
        <v>304</v>
      </c>
      <c r="C138" s="9" t="e">
        <f ca="1">YEAR(TODAY())-MID(#REF!,7,4)</f>
        <v>#REF!</v>
      </c>
      <c r="D138" s="9" t="e">
        <f>IF(MOD(MID(#REF!,17,1),2)=0,"女","男")</f>
        <v>#REF!</v>
      </c>
      <c r="E138" s="9">
        <v>13643649309</v>
      </c>
      <c r="F138" s="9" t="s">
        <v>17</v>
      </c>
      <c r="G138" s="9" t="s">
        <v>18</v>
      </c>
      <c r="H138" s="9" t="s">
        <v>19</v>
      </c>
      <c r="I138" s="9" t="s">
        <v>20</v>
      </c>
      <c r="J138" s="9">
        <v>160</v>
      </c>
      <c r="K138" s="13">
        <v>6.25</v>
      </c>
      <c r="L138" s="16"/>
      <c r="M138" s="13"/>
      <c r="N138" s="8">
        <f t="shared" si="4"/>
        <v>1000</v>
      </c>
    </row>
    <row r="139" s="1" customFormat="true" ht="15" customHeight="true" spans="1:14">
      <c r="A139" s="7">
        <v>137</v>
      </c>
      <c r="B139" s="8" t="s">
        <v>305</v>
      </c>
      <c r="C139" s="9" t="e">
        <f ca="1">YEAR(TODAY())-MID(#REF!,7,4)</f>
        <v>#REF!</v>
      </c>
      <c r="D139" s="9" t="e">
        <f>IF(MOD(MID(#REF!,17,1),2)=0,"女","男")</f>
        <v>#REF!</v>
      </c>
      <c r="E139" s="9">
        <v>15534912870</v>
      </c>
      <c r="F139" s="9" t="s">
        <v>17</v>
      </c>
      <c r="G139" s="9" t="s">
        <v>18</v>
      </c>
      <c r="H139" s="9" t="s">
        <v>19</v>
      </c>
      <c r="I139" s="9" t="s">
        <v>20</v>
      </c>
      <c r="J139" s="9">
        <v>160</v>
      </c>
      <c r="K139" s="13">
        <v>0.4</v>
      </c>
      <c r="L139" s="16"/>
      <c r="M139" s="13"/>
      <c r="N139" s="8">
        <f t="shared" si="4"/>
        <v>64</v>
      </c>
    </row>
    <row r="140" s="1" customFormat="true" ht="15" customHeight="true" spans="1:14">
      <c r="A140" s="7">
        <v>138</v>
      </c>
      <c r="B140" s="8" t="s">
        <v>306</v>
      </c>
      <c r="C140" s="9" t="e">
        <f ca="1">YEAR(TODAY())-MID(#REF!,7,4)</f>
        <v>#REF!</v>
      </c>
      <c r="D140" s="9" t="e">
        <f>IF(MOD(MID(#REF!,17,1),2)=0,"女","男")</f>
        <v>#REF!</v>
      </c>
      <c r="E140" s="9">
        <v>13453094113</v>
      </c>
      <c r="F140" s="9" t="s">
        <v>17</v>
      </c>
      <c r="G140" s="9" t="s">
        <v>18</v>
      </c>
      <c r="H140" s="9" t="s">
        <v>19</v>
      </c>
      <c r="I140" s="9" t="s">
        <v>20</v>
      </c>
      <c r="J140" s="9">
        <v>160</v>
      </c>
      <c r="K140" s="13">
        <v>1.56</v>
      </c>
      <c r="L140" s="16"/>
      <c r="M140" s="13"/>
      <c r="N140" s="8">
        <f t="shared" si="4"/>
        <v>249.6</v>
      </c>
    </row>
    <row r="141" s="1" customFormat="true" ht="15" customHeight="true" spans="1:14">
      <c r="A141" s="7">
        <v>139</v>
      </c>
      <c r="B141" s="8" t="s">
        <v>85</v>
      </c>
      <c r="C141" s="9" t="e">
        <f ca="1">YEAR(TODAY())-MID(#REF!,7,4)</f>
        <v>#REF!</v>
      </c>
      <c r="D141" s="9" t="e">
        <f>IF(MOD(MID(#REF!,17,1),2)=0,"女","男")</f>
        <v>#REF!</v>
      </c>
      <c r="E141" s="9">
        <v>15203492850</v>
      </c>
      <c r="F141" s="9" t="s">
        <v>17</v>
      </c>
      <c r="G141" s="9" t="s">
        <v>18</v>
      </c>
      <c r="H141" s="9" t="s">
        <v>19</v>
      </c>
      <c r="I141" s="9" t="s">
        <v>20</v>
      </c>
      <c r="J141" s="9">
        <v>160</v>
      </c>
      <c r="K141" s="13">
        <v>5.8</v>
      </c>
      <c r="L141" s="16" t="s">
        <v>307</v>
      </c>
      <c r="M141" s="13"/>
      <c r="N141" s="8">
        <f t="shared" si="4"/>
        <v>928</v>
      </c>
    </row>
    <row r="142" s="1" customFormat="true" ht="15" customHeight="true" spans="1:14">
      <c r="A142" s="7">
        <v>140</v>
      </c>
      <c r="B142" s="8" t="s">
        <v>308</v>
      </c>
      <c r="C142" s="9" t="e">
        <f ca="1">YEAR(TODAY())-MID(#REF!,7,4)</f>
        <v>#REF!</v>
      </c>
      <c r="D142" s="9" t="e">
        <f>IF(MOD(MID(#REF!,17,1),2)=0,"女","男")</f>
        <v>#REF!</v>
      </c>
      <c r="E142" s="11" t="s">
        <v>309</v>
      </c>
      <c r="F142" s="9" t="s">
        <v>17</v>
      </c>
      <c r="G142" s="9" t="s">
        <v>18</v>
      </c>
      <c r="H142" s="9" t="s">
        <v>19</v>
      </c>
      <c r="I142" s="9" t="s">
        <v>20</v>
      </c>
      <c r="J142" s="9">
        <v>160</v>
      </c>
      <c r="K142" s="13">
        <v>25.5</v>
      </c>
      <c r="L142" s="16"/>
      <c r="M142" s="13"/>
      <c r="N142" s="8">
        <f t="shared" ref="N142:N147" si="5">J142*K142</f>
        <v>4080</v>
      </c>
    </row>
    <row r="143" s="1" customFormat="true" ht="15" customHeight="true" spans="1:14">
      <c r="A143" s="7">
        <v>141</v>
      </c>
      <c r="B143" s="8" t="s">
        <v>310</v>
      </c>
      <c r="C143" s="9" t="e">
        <f ca="1">YEAR(TODAY())-MID(#REF!,7,4)</f>
        <v>#REF!</v>
      </c>
      <c r="D143" s="9" t="e">
        <f>IF(MOD(MID(#REF!,17,1),2)=0,"女","男")</f>
        <v>#REF!</v>
      </c>
      <c r="E143" s="11" t="s">
        <v>311</v>
      </c>
      <c r="F143" s="9" t="s">
        <v>17</v>
      </c>
      <c r="G143" s="9" t="s">
        <v>18</v>
      </c>
      <c r="H143" s="9" t="s">
        <v>19</v>
      </c>
      <c r="I143" s="9" t="s">
        <v>20</v>
      </c>
      <c r="J143" s="9">
        <v>160</v>
      </c>
      <c r="K143" s="13">
        <v>11.65</v>
      </c>
      <c r="L143" s="16" t="s">
        <v>312</v>
      </c>
      <c r="M143" s="13"/>
      <c r="N143" s="8">
        <v>1898.5</v>
      </c>
    </row>
    <row r="144" s="1" customFormat="true" ht="15" customHeight="true" spans="1:14">
      <c r="A144" s="7">
        <v>142</v>
      </c>
      <c r="B144" s="10" t="s">
        <v>313</v>
      </c>
      <c r="C144" s="9" t="e">
        <f ca="1">YEAR(TODAY())-MID(#REF!,7,4)</f>
        <v>#REF!</v>
      </c>
      <c r="D144" s="9" t="e">
        <f>IF(MOD(MID(#REF!,17,1),2)=0,"女","男")</f>
        <v>#REF!</v>
      </c>
      <c r="E144" s="11" t="s">
        <v>314</v>
      </c>
      <c r="F144" s="9" t="s">
        <v>17</v>
      </c>
      <c r="G144" s="9" t="s">
        <v>18</v>
      </c>
      <c r="H144" s="9" t="s">
        <v>19</v>
      </c>
      <c r="I144" s="9" t="s">
        <v>20</v>
      </c>
      <c r="J144" s="9">
        <v>160</v>
      </c>
      <c r="K144" s="13">
        <v>2.2</v>
      </c>
      <c r="L144" s="16"/>
      <c r="M144" s="13"/>
      <c r="N144" s="8">
        <f t="shared" si="5"/>
        <v>352</v>
      </c>
    </row>
    <row r="145" s="1" customFormat="true" ht="15" customHeight="true" spans="1:14">
      <c r="A145" s="7">
        <v>143</v>
      </c>
      <c r="B145" s="8" t="s">
        <v>315</v>
      </c>
      <c r="C145" s="9" t="e">
        <f ca="1">YEAR(TODAY())-MID(#REF!,7,4)</f>
        <v>#REF!</v>
      </c>
      <c r="D145" s="9" t="e">
        <f>IF(MOD(MID(#REF!,17,1),2)=0,"女","男")</f>
        <v>#REF!</v>
      </c>
      <c r="E145" s="11" t="s">
        <v>316</v>
      </c>
      <c r="F145" s="9" t="s">
        <v>17</v>
      </c>
      <c r="G145" s="9" t="s">
        <v>18</v>
      </c>
      <c r="H145" s="9" t="s">
        <v>19</v>
      </c>
      <c r="I145" s="9" t="s">
        <v>20</v>
      </c>
      <c r="J145" s="9">
        <v>160</v>
      </c>
      <c r="K145" s="13">
        <v>16.3</v>
      </c>
      <c r="L145" s="16"/>
      <c r="M145" s="13"/>
      <c r="N145" s="8">
        <f t="shared" si="5"/>
        <v>2608</v>
      </c>
    </row>
    <row r="146" s="1" customFormat="true" ht="15" customHeight="true" spans="1:14">
      <c r="A146" s="7">
        <v>144</v>
      </c>
      <c r="B146" s="10" t="s">
        <v>317</v>
      </c>
      <c r="C146" s="9" t="e">
        <f ca="1">YEAR(TODAY())-MID(#REF!,7,4)</f>
        <v>#REF!</v>
      </c>
      <c r="D146" s="9" t="e">
        <f>IF(MOD(MID(#REF!,17,1),2)=0,"女","男")</f>
        <v>#REF!</v>
      </c>
      <c r="E146" s="11" t="s">
        <v>318</v>
      </c>
      <c r="F146" s="9" t="s">
        <v>17</v>
      </c>
      <c r="G146" s="9" t="s">
        <v>18</v>
      </c>
      <c r="H146" s="9" t="s">
        <v>19</v>
      </c>
      <c r="I146" s="9" t="s">
        <v>20</v>
      </c>
      <c r="J146" s="9">
        <v>160</v>
      </c>
      <c r="K146" s="13">
        <v>24</v>
      </c>
      <c r="L146" s="16" t="s">
        <v>319</v>
      </c>
      <c r="M146" s="13"/>
      <c r="N146" s="8">
        <f t="shared" si="5"/>
        <v>3840</v>
      </c>
    </row>
    <row r="147" s="1" customFormat="true" ht="15" customHeight="true" spans="1:14">
      <c r="A147" s="7">
        <v>145</v>
      </c>
      <c r="B147" s="8" t="s">
        <v>320</v>
      </c>
      <c r="C147" s="9" t="e">
        <f ca="1">YEAR(TODAY())-MID(#REF!,7,4)</f>
        <v>#REF!</v>
      </c>
      <c r="D147" s="9" t="e">
        <f>IF(MOD(MID(#REF!,17,1),2)=0,"女","男")</f>
        <v>#REF!</v>
      </c>
      <c r="E147" s="11" t="s">
        <v>321</v>
      </c>
      <c r="F147" s="9" t="s">
        <v>17</v>
      </c>
      <c r="G147" s="9" t="s">
        <v>18</v>
      </c>
      <c r="H147" s="9" t="s">
        <v>19</v>
      </c>
      <c r="I147" s="9" t="s">
        <v>20</v>
      </c>
      <c r="J147" s="9">
        <v>160</v>
      </c>
      <c r="K147" s="13">
        <v>21.13</v>
      </c>
      <c r="L147" s="16" t="s">
        <v>322</v>
      </c>
      <c r="M147" s="13"/>
      <c r="N147" s="8">
        <v>4530.8</v>
      </c>
    </row>
    <row r="148" s="1" customFormat="true" ht="15" customHeight="true" spans="1:14">
      <c r="A148" s="7">
        <v>146</v>
      </c>
      <c r="B148" s="8" t="s">
        <v>323</v>
      </c>
      <c r="C148" s="9" t="e">
        <f ca="1">YEAR(TODAY())-MID(#REF!,7,4)</f>
        <v>#REF!</v>
      </c>
      <c r="D148" s="9" t="e">
        <f>IF(MOD(MID(#REF!,17,1),2)=0,"女","男")</f>
        <v>#REF!</v>
      </c>
      <c r="E148" s="11" t="s">
        <v>324</v>
      </c>
      <c r="F148" s="9" t="s">
        <v>17</v>
      </c>
      <c r="G148" s="9" t="s">
        <v>18</v>
      </c>
      <c r="H148" s="9" t="s">
        <v>19</v>
      </c>
      <c r="I148" s="9" t="s">
        <v>20</v>
      </c>
      <c r="J148" s="9">
        <v>160</v>
      </c>
      <c r="K148" s="13">
        <v>5.8</v>
      </c>
      <c r="L148" s="16"/>
      <c r="M148" s="13"/>
      <c r="N148" s="8">
        <f>J148*K148</f>
        <v>928</v>
      </c>
    </row>
    <row r="149" s="1" customFormat="true" ht="15" customHeight="true" spans="1:14">
      <c r="A149" s="7">
        <v>147</v>
      </c>
      <c r="B149" s="8" t="s">
        <v>325</v>
      </c>
      <c r="C149" s="9" t="e">
        <f ca="1">YEAR(TODAY())-MID(#REF!,7,4)</f>
        <v>#REF!</v>
      </c>
      <c r="D149" s="9" t="e">
        <f>IF(MOD(MID(#REF!,17,1),2)=0,"女","男")</f>
        <v>#REF!</v>
      </c>
      <c r="E149" s="11" t="s">
        <v>326</v>
      </c>
      <c r="F149" s="9" t="s">
        <v>17</v>
      </c>
      <c r="G149" s="9" t="s">
        <v>18</v>
      </c>
      <c r="H149" s="9" t="s">
        <v>19</v>
      </c>
      <c r="I149" s="9" t="s">
        <v>20</v>
      </c>
      <c r="J149" s="9">
        <v>160</v>
      </c>
      <c r="K149" s="13">
        <v>14.66</v>
      </c>
      <c r="L149" s="16" t="s">
        <v>327</v>
      </c>
      <c r="M149" s="13"/>
      <c r="N149" s="8">
        <v>2481.3</v>
      </c>
    </row>
    <row r="150" s="1" customFormat="true" ht="15" customHeight="true" spans="1:14">
      <c r="A150" s="7">
        <v>148</v>
      </c>
      <c r="B150" s="8" t="s">
        <v>328</v>
      </c>
      <c r="C150" s="9" t="e">
        <f ca="1">YEAR(TODAY())-MID(#REF!,7,4)</f>
        <v>#REF!</v>
      </c>
      <c r="D150" s="9" t="e">
        <f>IF(MOD(MID(#REF!,17,1),2)=0,"女","男")</f>
        <v>#REF!</v>
      </c>
      <c r="E150" s="11" t="s">
        <v>329</v>
      </c>
      <c r="F150" s="9" t="s">
        <v>17</v>
      </c>
      <c r="G150" s="9" t="s">
        <v>18</v>
      </c>
      <c r="H150" s="9" t="s">
        <v>19</v>
      </c>
      <c r="I150" s="9" t="s">
        <v>20</v>
      </c>
      <c r="J150" s="9">
        <v>160</v>
      </c>
      <c r="K150" s="13">
        <v>10.8</v>
      </c>
      <c r="L150" s="16"/>
      <c r="M150" s="13"/>
      <c r="N150" s="8">
        <f>J150*K150</f>
        <v>1728</v>
      </c>
    </row>
    <row r="151" s="1" customFormat="true" ht="15" customHeight="true" spans="1:14">
      <c r="A151" s="7">
        <v>149</v>
      </c>
      <c r="B151" s="8" t="s">
        <v>330</v>
      </c>
      <c r="C151" s="9" t="e">
        <f ca="1">YEAR(TODAY())-MID(#REF!,7,4)</f>
        <v>#REF!</v>
      </c>
      <c r="D151" s="9" t="e">
        <f>IF(MOD(MID(#REF!,17,1),2)=0,"女","男")</f>
        <v>#REF!</v>
      </c>
      <c r="E151" s="11" t="s">
        <v>331</v>
      </c>
      <c r="F151" s="9" t="s">
        <v>17</v>
      </c>
      <c r="G151" s="9" t="s">
        <v>18</v>
      </c>
      <c r="H151" s="9" t="s">
        <v>19</v>
      </c>
      <c r="I151" s="9" t="s">
        <v>20</v>
      </c>
      <c r="J151" s="9">
        <v>160</v>
      </c>
      <c r="K151" s="13">
        <v>11.62</v>
      </c>
      <c r="L151" s="16" t="s">
        <v>332</v>
      </c>
      <c r="M151" s="13"/>
      <c r="N151" s="8">
        <v>2388.2</v>
      </c>
    </row>
    <row r="152" s="1" customFormat="true" ht="15" customHeight="true" spans="1:14">
      <c r="A152" s="7">
        <v>150</v>
      </c>
      <c r="B152" s="8" t="s">
        <v>333</v>
      </c>
      <c r="C152" s="9" t="e">
        <f ca="1">YEAR(TODAY())-MID(#REF!,7,4)</f>
        <v>#REF!</v>
      </c>
      <c r="D152" s="9" t="e">
        <f>IF(MOD(MID(#REF!,17,1),2)=0,"女","男")</f>
        <v>#REF!</v>
      </c>
      <c r="E152" s="11" t="s">
        <v>334</v>
      </c>
      <c r="F152" s="9" t="s">
        <v>17</v>
      </c>
      <c r="G152" s="9" t="s">
        <v>18</v>
      </c>
      <c r="H152" s="9" t="s">
        <v>19</v>
      </c>
      <c r="I152" s="9" t="s">
        <v>20</v>
      </c>
      <c r="J152" s="9">
        <v>160</v>
      </c>
      <c r="K152" s="13">
        <v>7.85</v>
      </c>
      <c r="L152" s="16"/>
      <c r="M152" s="13"/>
      <c r="N152" s="8">
        <f>J152*K152</f>
        <v>1256</v>
      </c>
    </row>
    <row r="153" s="1" customFormat="true" ht="15" customHeight="true" spans="1:14">
      <c r="A153" s="7">
        <v>151</v>
      </c>
      <c r="B153" s="8" t="s">
        <v>335</v>
      </c>
      <c r="C153" s="9" t="e">
        <f ca="1">YEAR(TODAY())-MID(#REF!,7,4)</f>
        <v>#REF!</v>
      </c>
      <c r="D153" s="9" t="e">
        <f>IF(MOD(MID(#REF!,17,1),2)=0,"女","男")</f>
        <v>#REF!</v>
      </c>
      <c r="E153" s="11" t="s">
        <v>336</v>
      </c>
      <c r="F153" s="9" t="s">
        <v>17</v>
      </c>
      <c r="G153" s="9" t="s">
        <v>18</v>
      </c>
      <c r="H153" s="9" t="s">
        <v>19</v>
      </c>
      <c r="I153" s="9" t="s">
        <v>20</v>
      </c>
      <c r="J153" s="9">
        <v>390</v>
      </c>
      <c r="K153" s="13">
        <v>1.5</v>
      </c>
      <c r="L153" s="16"/>
      <c r="M153" s="13"/>
      <c r="N153" s="8">
        <f>J153*K153</f>
        <v>585</v>
      </c>
    </row>
    <row r="154" s="1" customFormat="true" ht="15" customHeight="true" spans="1:14">
      <c r="A154" s="7">
        <v>152</v>
      </c>
      <c r="B154" s="8" t="s">
        <v>337</v>
      </c>
      <c r="C154" s="9" t="e">
        <f ca="1">YEAR(TODAY())-MID(#REF!,7,4)</f>
        <v>#REF!</v>
      </c>
      <c r="D154" s="9" t="e">
        <f>IF(MOD(MID(#REF!,17,1),2)=0,"女","男")</f>
        <v>#REF!</v>
      </c>
      <c r="E154" s="11" t="s">
        <v>338</v>
      </c>
      <c r="F154" s="9" t="s">
        <v>17</v>
      </c>
      <c r="G154" s="9" t="s">
        <v>18</v>
      </c>
      <c r="H154" s="9" t="s">
        <v>19</v>
      </c>
      <c r="I154" s="9" t="s">
        <v>20</v>
      </c>
      <c r="J154" s="9">
        <v>390</v>
      </c>
      <c r="K154" s="13">
        <v>0.12</v>
      </c>
      <c r="L154" s="16"/>
      <c r="M154" s="13"/>
      <c r="N154" s="8">
        <f>J154*K154</f>
        <v>46.8</v>
      </c>
    </row>
    <row r="155" s="1" customFormat="true" ht="15" customHeight="true" spans="1:14">
      <c r="A155" s="7">
        <v>153</v>
      </c>
      <c r="B155" s="10" t="s">
        <v>339</v>
      </c>
      <c r="C155" s="9" t="e">
        <f ca="1">YEAR(TODAY())-MID(#REF!,7,4)</f>
        <v>#REF!</v>
      </c>
      <c r="D155" s="9" t="e">
        <f>IF(MOD(MID(#REF!,17,1),2)=0,"女","男")</f>
        <v>#REF!</v>
      </c>
      <c r="E155" s="11" t="s">
        <v>340</v>
      </c>
      <c r="F155" s="9" t="s">
        <v>17</v>
      </c>
      <c r="G155" s="9" t="s">
        <v>18</v>
      </c>
      <c r="H155" s="9" t="s">
        <v>19</v>
      </c>
      <c r="I155" s="9" t="s">
        <v>20</v>
      </c>
      <c r="J155" s="9">
        <v>390</v>
      </c>
      <c r="K155" s="13">
        <v>0.29</v>
      </c>
      <c r="L155" s="16"/>
      <c r="M155" s="13"/>
      <c r="N155" s="8">
        <f>J155*K155</f>
        <v>113.1</v>
      </c>
    </row>
    <row r="156" s="1" customFormat="true" ht="15" customHeight="true" spans="1:14">
      <c r="A156" s="7"/>
      <c r="B156" s="10" t="s">
        <v>341</v>
      </c>
      <c r="C156" s="9"/>
      <c r="D156" s="9"/>
      <c r="E156" s="9"/>
      <c r="F156" s="9"/>
      <c r="G156" s="9"/>
      <c r="H156" s="9"/>
      <c r="I156" s="9"/>
      <c r="J156" s="9"/>
      <c r="K156" s="9">
        <f>SUBTOTAL(9,K3:K155)</f>
        <v>1692.14</v>
      </c>
      <c r="L156" s="16"/>
      <c r="M156" s="9"/>
      <c r="N156" s="8">
        <f>SUM(N3:N155)</f>
        <v>276317.6</v>
      </c>
    </row>
    <row r="158" spans="12:12">
      <c r="L158" s="1"/>
    </row>
  </sheetData>
  <autoFilter ref="A1:N155">
    <extLst/>
  </autoFilter>
  <mergeCells count="1">
    <mergeCell ref="A1:N1"/>
  </mergeCells>
  <dataValidations count="5">
    <dataValidation type="list" allowBlank="1" showErrorMessage="1" errorTitle="提示" error="请输入下拉选项中的内容" sqref="I2:I65500">
      <formula1>INDIRECT($H2)</formula1>
    </dataValidation>
    <dataValidation type="list" allowBlank="1" showErrorMessage="1" errorTitle="提示" error="请输入下拉选项中的内容" sqref="F2:F65500">
      <formula1>"朔州市"</formula1>
    </dataValidation>
    <dataValidation type="list" allowBlank="1" showErrorMessage="1" errorTitle="提示" error="请输入下拉选项中的内容" sqref="G2:G65500">
      <formula1>INDIRECT($F2)</formula1>
    </dataValidation>
    <dataValidation type="list" allowBlank="1" showErrorMessage="1" errorTitle="提示" error="此值与单元格定义格式不一致！" sqref="D2">
      <formula1>dict5</formula1>
    </dataValidation>
    <dataValidation type="list" allowBlank="1" showErrorMessage="1" errorTitle="提示" error="请输入下拉选项中的内容" sqref="H2:H65500">
      <formula1>INDIRECT($G2)</formula1>
    </dataValidation>
  </dataValidations>
  <printOptions horizontalCentered="true"/>
  <pageMargins left="0.357638888888889" right="0.357638888888889" top="1" bottom="1" header="0.5" footer="0.5"/>
  <pageSetup paperSize="8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scqqw</cp:lastModifiedBy>
  <dcterms:created xsi:type="dcterms:W3CDTF">2024-06-04T16:57:00Z</dcterms:created>
  <dcterms:modified xsi:type="dcterms:W3CDTF">2024-12-17T15:42:18Z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7119A1CD0AEF4E428B00D46FA0F355A7_11</vt:lpwstr>
  </property>
  <property fmtid="{D5CDD505-2E9C-101B-9397-08002B2CF9AE}" pid="3" name="KSOProductBuildVer">
    <vt:lpwstr>2052-11.8.2.9864</vt:lpwstr>
  </property>
</Properties>
</file>